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70" yWindow="4635" windowWidth="15180" windowHeight="9345"/>
  </bookViews>
  <sheets>
    <sheet name="Calendario" sheetId="1" r:id="rId1"/>
  </sheets>
  <calcPr calcId="125725"/>
</workbook>
</file>

<file path=xl/calcChain.xml><?xml version="1.0" encoding="utf-8"?>
<calcChain xmlns="http://schemas.openxmlformats.org/spreadsheetml/2006/main">
  <c r="B2" i="1"/>
  <c r="J6" s="1"/>
  <c r="K6" s="1"/>
  <c r="L6" s="1"/>
  <c r="M6" s="1"/>
  <c r="N6" s="1"/>
  <c r="O6" s="1"/>
  <c r="P6" s="1"/>
  <c r="J7" s="1"/>
  <c r="K7" s="1"/>
  <c r="L7" s="1"/>
  <c r="M7" s="1"/>
  <c r="N7" s="1"/>
  <c r="O7" s="1"/>
  <c r="P7" s="1"/>
  <c r="J8" s="1"/>
  <c r="K8" s="1"/>
  <c r="L8" s="1"/>
  <c r="M8" s="1"/>
  <c r="N8" s="1"/>
  <c r="O8" s="1"/>
  <c r="P8" s="1"/>
  <c r="J9" s="1"/>
  <c r="K9" s="1"/>
  <c r="L9" s="1"/>
  <c r="M9" s="1"/>
  <c r="N9" s="1"/>
  <c r="O9" s="1"/>
  <c r="P9" s="1"/>
  <c r="J10" s="1"/>
  <c r="K10" s="1"/>
  <c r="L10" s="1"/>
  <c r="M10" s="1"/>
  <c r="N10" s="1"/>
  <c r="O10" s="1"/>
  <c r="P10" s="1"/>
  <c r="J11" s="1"/>
  <c r="K11" s="1"/>
  <c r="L11" s="1"/>
  <c r="M11" s="1"/>
  <c r="N11" s="1"/>
  <c r="O11" s="1"/>
  <c r="P11" s="1"/>
  <c r="B6" l="1"/>
  <c r="C6" s="1"/>
  <c r="D6" s="1"/>
  <c r="E6" s="1"/>
  <c r="F6" s="1"/>
  <c r="G6" s="1"/>
  <c r="H6" s="1"/>
  <c r="B7" s="1"/>
  <c r="C7" s="1"/>
  <c r="D7" s="1"/>
  <c r="E7" s="1"/>
  <c r="F7" s="1"/>
  <c r="G7" s="1"/>
  <c r="H7" s="1"/>
  <c r="B8" s="1"/>
  <c r="C8" s="1"/>
  <c r="D8" s="1"/>
  <c r="E8" s="1"/>
  <c r="F8" s="1"/>
  <c r="G8" s="1"/>
  <c r="H8" s="1"/>
  <c r="B9" s="1"/>
  <c r="C9" s="1"/>
  <c r="D9" s="1"/>
  <c r="E9" s="1"/>
  <c r="F9" s="1"/>
  <c r="G9" s="1"/>
  <c r="H9" s="1"/>
  <c r="B10" s="1"/>
  <c r="C10" s="1"/>
  <c r="D10" s="1"/>
  <c r="E10" s="1"/>
  <c r="F10" s="1"/>
  <c r="G10" s="1"/>
  <c r="H10" s="1"/>
  <c r="B11" s="1"/>
  <c r="C11" s="1"/>
  <c r="D11" s="1"/>
  <c r="E11" s="1"/>
  <c r="F11" s="1"/>
  <c r="G11" s="1"/>
  <c r="H11" s="1"/>
  <c r="J15"/>
  <c r="K15" s="1"/>
  <c r="L15" s="1"/>
  <c r="M15" s="1"/>
  <c r="N15" s="1"/>
  <c r="O15" s="1"/>
  <c r="P15" s="1"/>
  <c r="J16" s="1"/>
  <c r="K16" s="1"/>
  <c r="L16" s="1"/>
  <c r="M16" s="1"/>
  <c r="N16" s="1"/>
  <c r="O16" s="1"/>
  <c r="P16" s="1"/>
  <c r="J17" s="1"/>
  <c r="K17" s="1"/>
  <c r="L17" s="1"/>
  <c r="M17" s="1"/>
  <c r="N17" s="1"/>
  <c r="O17" s="1"/>
  <c r="P17" s="1"/>
  <c r="J18" s="1"/>
  <c r="K18" s="1"/>
  <c r="L18" s="1"/>
  <c r="M18" s="1"/>
  <c r="N18" s="1"/>
  <c r="O18" s="1"/>
  <c r="P18" s="1"/>
  <c r="J19" s="1"/>
  <c r="K19" s="1"/>
  <c r="L19" s="1"/>
  <c r="M19" s="1"/>
  <c r="N19" s="1"/>
  <c r="O19" s="1"/>
  <c r="P19" s="1"/>
  <c r="J20" s="1"/>
  <c r="K20" s="1"/>
  <c r="L20" s="1"/>
  <c r="M20" s="1"/>
  <c r="N20" s="1"/>
  <c r="O20" s="1"/>
  <c r="P20" s="1"/>
  <c r="B15"/>
  <c r="C15" s="1"/>
  <c r="D15" s="1"/>
  <c r="E15" s="1"/>
  <c r="F15" s="1"/>
  <c r="G15" s="1"/>
  <c r="H15" s="1"/>
  <c r="B16" s="1"/>
  <c r="C16" s="1"/>
  <c r="D16" s="1"/>
  <c r="E16" s="1"/>
  <c r="F16" s="1"/>
  <c r="G16" s="1"/>
  <c r="H16" s="1"/>
  <c r="B17" s="1"/>
  <c r="C17" s="1"/>
  <c r="D17" s="1"/>
  <c r="E17" s="1"/>
  <c r="F17" s="1"/>
  <c r="G17" s="1"/>
  <c r="H17" s="1"/>
  <c r="B18" s="1"/>
  <c r="C18" s="1"/>
  <c r="D18" s="1"/>
  <c r="E18" s="1"/>
  <c r="F18" s="1"/>
  <c r="G18" s="1"/>
  <c r="H18" s="1"/>
  <c r="B19" s="1"/>
  <c r="C19" s="1"/>
  <c r="D19" s="1"/>
  <c r="E19" s="1"/>
  <c r="F19" s="1"/>
  <c r="G19" s="1"/>
  <c r="H19" s="1"/>
  <c r="B20" s="1"/>
  <c r="C20" s="1"/>
  <c r="D20" s="1"/>
  <c r="E20" s="1"/>
  <c r="F20" s="1"/>
  <c r="G20" s="1"/>
  <c r="H20" s="1"/>
  <c r="B24"/>
  <c r="C24" s="1"/>
  <c r="D24" s="1"/>
  <c r="E24" s="1"/>
  <c r="F24" s="1"/>
  <c r="G24" s="1"/>
  <c r="H24" s="1"/>
  <c r="B25" s="1"/>
  <c r="C25" s="1"/>
  <c r="D25" s="1"/>
  <c r="E25" s="1"/>
  <c r="F25" s="1"/>
  <c r="G25" s="1"/>
  <c r="H25" s="1"/>
  <c r="B26" s="1"/>
  <c r="C26" s="1"/>
  <c r="D26" s="1"/>
  <c r="E26" s="1"/>
  <c r="F26" s="1"/>
  <c r="G26" s="1"/>
  <c r="H26" s="1"/>
  <c r="B27" s="1"/>
  <c r="C27" s="1"/>
  <c r="D27" s="1"/>
  <c r="E27" s="1"/>
  <c r="F27" s="1"/>
  <c r="G27" s="1"/>
  <c r="H27" s="1"/>
  <c r="B28" s="1"/>
  <c r="C28" s="1"/>
  <c r="D28" s="1"/>
  <c r="E28" s="1"/>
  <c r="F28" s="1"/>
  <c r="G28" s="1"/>
  <c r="H28" s="1"/>
  <c r="B29" s="1"/>
  <c r="C29" s="1"/>
  <c r="D29" s="1"/>
  <c r="E29" s="1"/>
  <c r="F29" s="1"/>
  <c r="G29" s="1"/>
  <c r="H29" s="1"/>
  <c r="J24"/>
  <c r="K24" s="1"/>
  <c r="L24" s="1"/>
  <c r="M24" s="1"/>
  <c r="N24" s="1"/>
  <c r="O24" s="1"/>
  <c r="P24" s="1"/>
  <c r="J25" s="1"/>
  <c r="K25" s="1"/>
  <c r="L25" s="1"/>
  <c r="M25" s="1"/>
  <c r="N25" s="1"/>
  <c r="O25" s="1"/>
  <c r="P25" s="1"/>
  <c r="J26" s="1"/>
  <c r="K26" s="1"/>
  <c r="L26" s="1"/>
  <c r="M26" s="1"/>
  <c r="N26" s="1"/>
  <c r="O26" s="1"/>
  <c r="P26" s="1"/>
  <c r="J27" s="1"/>
  <c r="K27" s="1"/>
  <c r="L27" s="1"/>
  <c r="M27" s="1"/>
  <c r="N27" s="1"/>
  <c r="O27" s="1"/>
  <c r="P27" s="1"/>
  <c r="J28" s="1"/>
  <c r="K28" s="1"/>
  <c r="L28" s="1"/>
  <c r="M28" s="1"/>
  <c r="N28" s="1"/>
  <c r="O28" s="1"/>
  <c r="P28" s="1"/>
  <c r="J29" s="1"/>
  <c r="K29" s="1"/>
  <c r="L29" s="1"/>
  <c r="M29" s="1"/>
  <c r="N29" s="1"/>
  <c r="O29" s="1"/>
  <c r="P29" s="1"/>
  <c r="B33"/>
  <c r="C33" s="1"/>
  <c r="D33" s="1"/>
  <c r="E33" s="1"/>
  <c r="F33" s="1"/>
  <c r="G33" s="1"/>
  <c r="H33" s="1"/>
  <c r="B34" s="1"/>
  <c r="C34" s="1"/>
  <c r="D34" s="1"/>
  <c r="E34" s="1"/>
  <c r="F34" s="1"/>
  <c r="G34" s="1"/>
  <c r="H34" s="1"/>
  <c r="B35" s="1"/>
  <c r="C35" s="1"/>
  <c r="D35" s="1"/>
  <c r="E35" s="1"/>
  <c r="F35" s="1"/>
  <c r="G35" s="1"/>
  <c r="H35" s="1"/>
  <c r="B36" s="1"/>
  <c r="C36" s="1"/>
  <c r="D36" s="1"/>
  <c r="E36" s="1"/>
  <c r="F36" s="1"/>
  <c r="G36" s="1"/>
  <c r="H36" s="1"/>
  <c r="B37" s="1"/>
  <c r="C37" s="1"/>
  <c r="D37" s="1"/>
  <c r="E37" s="1"/>
  <c r="F37" s="1"/>
  <c r="G37" s="1"/>
  <c r="H37" s="1"/>
  <c r="B38" s="1"/>
  <c r="C38" s="1"/>
  <c r="D38" s="1"/>
  <c r="E38" s="1"/>
  <c r="F38" s="1"/>
  <c r="G38" s="1"/>
  <c r="H38" s="1"/>
  <c r="J33"/>
  <c r="K33" s="1"/>
  <c r="L33" s="1"/>
  <c r="M33" s="1"/>
  <c r="N33" s="1"/>
  <c r="O33" s="1"/>
  <c r="P33" s="1"/>
  <c r="J34" s="1"/>
  <c r="K34" s="1"/>
  <c r="L34" s="1"/>
  <c r="M34" s="1"/>
  <c r="N34" s="1"/>
  <c r="O34" s="1"/>
  <c r="P34" s="1"/>
  <c r="J35" s="1"/>
  <c r="K35" s="1"/>
  <c r="L35" s="1"/>
  <c r="M35" s="1"/>
  <c r="N35" s="1"/>
  <c r="O35" s="1"/>
  <c r="P35" s="1"/>
  <c r="J36" s="1"/>
  <c r="K36" s="1"/>
  <c r="L36" s="1"/>
  <c r="M36" s="1"/>
  <c r="N36" s="1"/>
  <c r="O36" s="1"/>
  <c r="P36" s="1"/>
  <c r="J37" s="1"/>
  <c r="K37" s="1"/>
  <c r="L37" s="1"/>
  <c r="M37" s="1"/>
  <c r="N37" s="1"/>
  <c r="O37" s="1"/>
  <c r="P37" s="1"/>
  <c r="J38" s="1"/>
  <c r="K38" s="1"/>
  <c r="L38" s="1"/>
  <c r="M38" s="1"/>
  <c r="N38" s="1"/>
  <c r="O38" s="1"/>
  <c r="P38" s="1"/>
  <c r="J42"/>
  <c r="K42" s="1"/>
  <c r="L42" s="1"/>
  <c r="M42" s="1"/>
  <c r="N42" s="1"/>
  <c r="O42" s="1"/>
  <c r="P42" s="1"/>
  <c r="J43" s="1"/>
  <c r="K43" s="1"/>
  <c r="L43" s="1"/>
  <c r="M43" s="1"/>
  <c r="N43" s="1"/>
  <c r="O43" s="1"/>
  <c r="P43" s="1"/>
  <c r="J44" s="1"/>
  <c r="K44" s="1"/>
  <c r="L44" s="1"/>
  <c r="M44" s="1"/>
  <c r="N44" s="1"/>
  <c r="O44" s="1"/>
  <c r="P44" s="1"/>
  <c r="J45" s="1"/>
  <c r="K45" s="1"/>
  <c r="L45" s="1"/>
  <c r="M45" s="1"/>
  <c r="N45" s="1"/>
  <c r="O45" s="1"/>
  <c r="P45" s="1"/>
  <c r="J46" s="1"/>
  <c r="K46" s="1"/>
  <c r="L46" s="1"/>
  <c r="M46" s="1"/>
  <c r="N46" s="1"/>
  <c r="O46" s="1"/>
  <c r="P46" s="1"/>
  <c r="J47" s="1"/>
  <c r="K47" s="1"/>
  <c r="L47" s="1"/>
  <c r="M47" s="1"/>
  <c r="N47" s="1"/>
  <c r="O47" s="1"/>
  <c r="P47" s="1"/>
  <c r="B51"/>
  <c r="C51" s="1"/>
  <c r="D51" s="1"/>
  <c r="B42"/>
  <c r="C42" s="1"/>
  <c r="D42" s="1"/>
  <c r="E42" s="1"/>
  <c r="F42" s="1"/>
  <c r="G42" s="1"/>
  <c r="H42" s="1"/>
  <c r="B43" s="1"/>
  <c r="C43" s="1"/>
  <c r="D43" s="1"/>
  <c r="E43" s="1"/>
  <c r="F43" s="1"/>
  <c r="G43" s="1"/>
  <c r="H43" s="1"/>
  <c r="B44" s="1"/>
  <c r="C44" s="1"/>
  <c r="D44" s="1"/>
  <c r="E44" s="1"/>
  <c r="F44" s="1"/>
  <c r="G44" s="1"/>
  <c r="H44" s="1"/>
  <c r="B45" s="1"/>
  <c r="C45" s="1"/>
  <c r="D45" s="1"/>
  <c r="E45" s="1"/>
  <c r="F45" s="1"/>
  <c r="G45" s="1"/>
  <c r="H45" s="1"/>
  <c r="B46" s="1"/>
  <c r="C46" s="1"/>
  <c r="D46" s="1"/>
  <c r="E46" s="1"/>
  <c r="F46" s="1"/>
  <c r="G46" s="1"/>
  <c r="H46" s="1"/>
  <c r="B47" s="1"/>
  <c r="C47" s="1"/>
  <c r="D47" s="1"/>
  <c r="E47" s="1"/>
  <c r="F47" s="1"/>
  <c r="G47" s="1"/>
  <c r="H47" s="1"/>
  <c r="E51"/>
  <c r="F51" s="1"/>
  <c r="G51" s="1"/>
  <c r="H51" s="1"/>
  <c r="B52" s="1"/>
  <c r="C52" s="1"/>
  <c r="D52" s="1"/>
  <c r="E52" s="1"/>
  <c r="F52" s="1"/>
  <c r="G52" s="1"/>
  <c r="H52" s="1"/>
  <c r="B53" s="1"/>
  <c r="C53" s="1"/>
  <c r="D53" s="1"/>
  <c r="E53" s="1"/>
  <c r="F53" s="1"/>
  <c r="G53" s="1"/>
  <c r="H53" s="1"/>
  <c r="B54" s="1"/>
  <c r="C54" s="1"/>
  <c r="D54" s="1"/>
  <c r="E54" s="1"/>
  <c r="F54" s="1"/>
  <c r="G54" s="1"/>
  <c r="H54" s="1"/>
  <c r="B55" s="1"/>
  <c r="C55" s="1"/>
  <c r="D55" s="1"/>
  <c r="E55" s="1"/>
  <c r="F55" s="1"/>
  <c r="G55" s="1"/>
  <c r="H55" s="1"/>
  <c r="B56" s="1"/>
  <c r="C56" s="1"/>
  <c r="D56" s="1"/>
  <c r="E56" s="1"/>
  <c r="F56" s="1"/>
  <c r="G56" s="1"/>
  <c r="H56" s="1"/>
  <c r="J51"/>
  <c r="K51" s="1"/>
  <c r="L51" s="1"/>
  <c r="M51" s="1"/>
  <c r="N51" s="1"/>
  <c r="O51" s="1"/>
  <c r="P51" s="1"/>
  <c r="J52" s="1"/>
  <c r="K52" s="1"/>
  <c r="L52" s="1"/>
  <c r="M52" s="1"/>
  <c r="N52" s="1"/>
  <c r="O52" s="1"/>
  <c r="P52" s="1"/>
  <c r="J53" s="1"/>
  <c r="K53" s="1"/>
  <c r="L53" s="1"/>
  <c r="M53" s="1"/>
  <c r="N53" s="1"/>
  <c r="O53" s="1"/>
  <c r="P53" s="1"/>
  <c r="J54" s="1"/>
  <c r="K54" s="1"/>
  <c r="L54" s="1"/>
  <c r="M54" s="1"/>
  <c r="N54" s="1"/>
  <c r="O54" s="1"/>
  <c r="P54" s="1"/>
  <c r="J55" s="1"/>
  <c r="K55" s="1"/>
  <c r="L55" s="1"/>
  <c r="M55" s="1"/>
  <c r="N55" s="1"/>
  <c r="O55" s="1"/>
  <c r="P55" s="1"/>
  <c r="J56" s="1"/>
  <c r="K56" s="1"/>
  <c r="L56" s="1"/>
  <c r="M56" s="1"/>
  <c r="N56" s="1"/>
  <c r="O56" s="1"/>
  <c r="P56" s="1"/>
</calcChain>
</file>

<file path=xl/sharedStrings.xml><?xml version="1.0" encoding="utf-8"?>
<sst xmlns="http://schemas.openxmlformats.org/spreadsheetml/2006/main" count="96" uniqueCount="18">
  <si>
    <t>ENERO</t>
  </si>
  <si>
    <t>FEBRERO</t>
  </si>
  <si>
    <t>L</t>
  </si>
  <si>
    <t>M</t>
  </si>
  <si>
    <t>J</t>
  </si>
  <si>
    <t>V</t>
  </si>
  <si>
    <t>S</t>
  </si>
  <si>
    <t>D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</si>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</sst>
</file>

<file path=xl/styles.xml><?xml version="1.0" encoding="utf-8"?>
<styleSheet xmlns="http://schemas.openxmlformats.org/spreadsheetml/2006/main">
  <fonts count="8">
    <font>
      <sz val="10"/>
      <name val="Arial"/>
    </font>
    <font>
      <sz val="10"/>
      <name val="Trebuchet MS"/>
      <family val="2"/>
    </font>
    <font>
      <i/>
      <sz val="8"/>
      <name val="Trebuchet MS"/>
      <family val="2"/>
    </font>
    <font>
      <i/>
      <sz val="10"/>
      <name val="Arial"/>
    </font>
    <font>
      <i/>
      <sz val="10"/>
      <name val="Trebuchet MS"/>
      <family val="2"/>
    </font>
    <font>
      <b/>
      <i/>
      <sz val="8"/>
      <name val="Trebuchet MS"/>
      <family val="2"/>
    </font>
    <font>
      <b/>
      <i/>
      <sz val="11"/>
      <color indexed="9"/>
      <name val="Trebuchet MS"/>
      <family val="2"/>
    </font>
    <font>
      <b/>
      <i/>
      <sz val="24"/>
      <color indexed="17"/>
      <name val="Vineta BT"/>
      <family val="5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41"/>
        <bgColor indexed="9"/>
      </patternFill>
    </fill>
    <fill>
      <patternFill patternType="solid">
        <fgColor indexed="41"/>
        <bgColor indexed="64"/>
      </patternFill>
    </fill>
    <fill>
      <patternFill patternType="solid">
        <fgColor indexed="41"/>
        <bgColor indexed="22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11"/>
      </patternFill>
    </fill>
  </fills>
  <borders count="17">
    <border>
      <left/>
      <right/>
      <top/>
      <bottom/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9"/>
      </right>
      <top/>
      <bottom style="thin">
        <color indexed="9"/>
      </bottom>
      <diagonal/>
    </border>
    <border>
      <left style="thick">
        <color indexed="64"/>
      </left>
      <right/>
      <top/>
      <bottom style="thin">
        <color indexed="9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9"/>
      </left>
      <right/>
      <top/>
      <bottom/>
      <diagonal/>
    </border>
    <border>
      <left/>
      <right style="thin">
        <color indexed="9"/>
      </right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2" borderId="0" xfId="0" applyFont="1" applyFill="1" applyBorder="1"/>
    <xf numFmtId="0" fontId="2" fillId="2" borderId="0" xfId="0" applyFont="1" applyFill="1" applyBorder="1" applyAlignment="1">
      <alignment vertical="center"/>
    </xf>
    <xf numFmtId="0" fontId="3" fillId="3" borderId="1" xfId="0" applyFont="1" applyFill="1" applyBorder="1"/>
    <xf numFmtId="0" fontId="3" fillId="3" borderId="2" xfId="0" applyFont="1" applyFill="1" applyBorder="1"/>
    <xf numFmtId="0" fontId="4" fillId="2" borderId="0" xfId="0" applyFont="1" applyFill="1" applyBorder="1"/>
    <xf numFmtId="0" fontId="2" fillId="0" borderId="0" xfId="0" applyFont="1" applyFill="1" applyBorder="1" applyAlignment="1">
      <alignment vertical="center"/>
    </xf>
    <xf numFmtId="0" fontId="2" fillId="4" borderId="3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4" fontId="0" fillId="0" borderId="0" xfId="0" applyNumberFormat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3" borderId="0" xfId="0" applyFill="1" applyBorder="1"/>
    <xf numFmtId="0" fontId="0" fillId="2" borderId="10" xfId="0" applyFill="1" applyBorder="1"/>
    <xf numFmtId="0" fontId="0" fillId="2" borderId="0" xfId="0" applyFill="1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6" fillId="9" borderId="3" xfId="0" applyFont="1" applyFill="1" applyBorder="1" applyAlignment="1">
      <alignment horizontal="center" vertical="center"/>
    </xf>
    <xf numFmtId="0" fontId="7" fillId="8" borderId="15" xfId="0" applyFont="1" applyFill="1" applyBorder="1" applyAlignment="1">
      <alignment horizontal="center" vertical="center"/>
    </xf>
    <xf numFmtId="0" fontId="7" fillId="8" borderId="0" xfId="0" applyFont="1" applyFill="1" applyBorder="1" applyAlignment="1">
      <alignment horizontal="center" vertical="center"/>
    </xf>
    <xf numFmtId="0" fontId="7" fillId="8" borderId="1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58"/>
  <sheetViews>
    <sheetView tabSelected="1" workbookViewId="0">
      <selection activeCell="T2" sqref="T2"/>
    </sheetView>
  </sheetViews>
  <sheetFormatPr baseColWidth="10" defaultRowHeight="12.75"/>
  <cols>
    <col min="1" max="1" width="0.85546875" customWidth="1"/>
    <col min="2" max="16" width="3.7109375" customWidth="1"/>
    <col min="17" max="17" width="0.85546875" customWidth="1"/>
  </cols>
  <sheetData>
    <row r="1" spans="1:20" s="16" customFormat="1" ht="3" customHeight="1" thickTop="1">
      <c r="A1" s="15"/>
      <c r="Q1" s="17"/>
    </row>
    <row r="2" spans="1:20" ht="30" customHeight="1">
      <c r="A2" s="19"/>
      <c r="B2" s="29">
        <f>T2</f>
        <v>1954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1"/>
      <c r="Q2" s="18"/>
      <c r="T2">
        <v>1954</v>
      </c>
    </row>
    <row r="3" spans="1:20" ht="15">
      <c r="A3" s="19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8"/>
    </row>
    <row r="4" spans="1:20" ht="16.5">
      <c r="A4" s="20"/>
      <c r="B4" s="28" t="s">
        <v>0</v>
      </c>
      <c r="C4" s="28"/>
      <c r="D4" s="28"/>
      <c r="E4" s="28"/>
      <c r="F4" s="28"/>
      <c r="G4" s="28"/>
      <c r="H4" s="28"/>
      <c r="I4" s="2"/>
      <c r="J4" s="28" t="s">
        <v>1</v>
      </c>
      <c r="K4" s="28"/>
      <c r="L4" s="28"/>
      <c r="M4" s="28"/>
      <c r="N4" s="28"/>
      <c r="O4" s="28"/>
      <c r="P4" s="28"/>
      <c r="Q4" s="18"/>
    </row>
    <row r="5" spans="1:20" ht="12" customHeight="1">
      <c r="A5" s="20"/>
      <c r="B5" s="13" t="s">
        <v>2</v>
      </c>
      <c r="C5" s="13" t="s">
        <v>3</v>
      </c>
      <c r="D5" s="13" t="s">
        <v>3</v>
      </c>
      <c r="E5" s="13" t="s">
        <v>4</v>
      </c>
      <c r="F5" s="13" t="s">
        <v>5</v>
      </c>
      <c r="G5" s="13" t="s">
        <v>6</v>
      </c>
      <c r="H5" s="13" t="s">
        <v>7</v>
      </c>
      <c r="I5" s="3"/>
      <c r="J5" s="13" t="s">
        <v>2</v>
      </c>
      <c r="K5" s="13" t="s">
        <v>3</v>
      </c>
      <c r="L5" s="13" t="s">
        <v>3</v>
      </c>
      <c r="M5" s="13" t="s">
        <v>4</v>
      </c>
      <c r="N5" s="13" t="s">
        <v>5</v>
      </c>
      <c r="O5" s="13" t="s">
        <v>6</v>
      </c>
      <c r="P5" s="13" t="s">
        <v>7</v>
      </c>
      <c r="Q5" s="18"/>
    </row>
    <row r="6" spans="1:20" ht="12" customHeight="1">
      <c r="A6" s="20"/>
      <c r="B6" s="10" t="str">
        <f>IF(WEEKDAY(CONCATENATE("1-1-",B2),2)=1,1,"")</f>
        <v/>
      </c>
      <c r="C6" s="11" t="str">
        <f>IF(WEEKDAY(CONCATENATE("1-1-",B2),2)=2,1,IF(B6&lt;&gt;"",B6+1,""))</f>
        <v/>
      </c>
      <c r="D6" s="11" t="str">
        <f>IF(WEEKDAY(CONCATENATE("1-1-",B2),2)=3,1,IF(C6&lt;&gt;"",C6+1,""))</f>
        <v/>
      </c>
      <c r="E6" s="11" t="str">
        <f>IF(WEEKDAY(CONCATENATE("1-1-",B2),2)=4,1,IF(D6&lt;&gt;"",D6+1,""))</f>
        <v/>
      </c>
      <c r="F6" s="11">
        <f>IF(WEEKDAY(CONCATENATE("1-1-",B2),2)=5,1,IF(E6&lt;&gt;"",E6+1,""))</f>
        <v>1</v>
      </c>
      <c r="G6" s="12">
        <f>IF(WEEKDAY(CONCATENATE("1-1-",B2),2)=6,1,IF(F6&lt;&gt;"",F6+1,""))</f>
        <v>2</v>
      </c>
      <c r="H6" s="10">
        <f>IF(WEEKDAY(CONCATENATE("1-1-",B2),2)=7,1,IF(G6&lt;&gt;"",G6+1,""))</f>
        <v>3</v>
      </c>
      <c r="I6" s="4"/>
      <c r="J6" s="7">
        <f>IF(WEEKDAY(CONCATENATE("1-2-",B2),2)=1,1,"")</f>
        <v>1</v>
      </c>
      <c r="K6" s="8">
        <f>IF(WEEKDAY(CONCATENATE("1-2-",B2),2)=2,1,IF(J6&lt;&gt;"",J6+1,""))</f>
        <v>2</v>
      </c>
      <c r="L6" s="8">
        <f>IF(WEEKDAY(CONCATENATE("1-2-",B2),2)=3,1,IF(K6&lt;&gt;"",K6+1,""))</f>
        <v>3</v>
      </c>
      <c r="M6" s="8">
        <f>IF(WEEKDAY(CONCATENATE("1-2-",B2),2)=4,1,IF(L6&lt;&gt;"",L6+1,""))</f>
        <v>4</v>
      </c>
      <c r="N6" s="8">
        <f>IF(WEEKDAY(CONCATENATE("1-2-",B2),2)=5,1,IF(M6&lt;&gt;"",M6+1,""))</f>
        <v>5</v>
      </c>
      <c r="O6" s="8">
        <f>IF(WEEKDAY(CONCATENATE("1-2-",B2),2)=6,1,IF(N6&lt;&gt;"",N6+1,""))</f>
        <v>6</v>
      </c>
      <c r="P6" s="7">
        <f>IF(WEEKDAY(CONCATENATE("1-2-",B2),2)=7,1,IF(O6&lt;&gt;"",O6+1,""))</f>
        <v>7</v>
      </c>
      <c r="Q6" s="18"/>
    </row>
    <row r="7" spans="1:20" ht="12" customHeight="1">
      <c r="A7" s="20"/>
      <c r="B7" s="7">
        <f>+H6+1</f>
        <v>4</v>
      </c>
      <c r="C7" s="8">
        <f t="shared" ref="C7:H9" si="0">+B7+1</f>
        <v>5</v>
      </c>
      <c r="D7" s="8">
        <f t="shared" si="0"/>
        <v>6</v>
      </c>
      <c r="E7" s="8">
        <f t="shared" si="0"/>
        <v>7</v>
      </c>
      <c r="F7" s="8">
        <f t="shared" si="0"/>
        <v>8</v>
      </c>
      <c r="G7" s="8">
        <f t="shared" si="0"/>
        <v>9</v>
      </c>
      <c r="H7" s="7">
        <f t="shared" si="0"/>
        <v>10</v>
      </c>
      <c r="I7" s="4"/>
      <c r="J7" s="7">
        <f>+P6+1</f>
        <v>8</v>
      </c>
      <c r="K7" s="8">
        <f t="shared" ref="K7:P9" si="1">+J7+1</f>
        <v>9</v>
      </c>
      <c r="L7" s="8">
        <f t="shared" si="1"/>
        <v>10</v>
      </c>
      <c r="M7" s="8">
        <f t="shared" si="1"/>
        <v>11</v>
      </c>
      <c r="N7" s="8">
        <f t="shared" si="1"/>
        <v>12</v>
      </c>
      <c r="O7" s="8">
        <f t="shared" si="1"/>
        <v>13</v>
      </c>
      <c r="P7" s="7">
        <f t="shared" si="1"/>
        <v>14</v>
      </c>
      <c r="Q7" s="18"/>
    </row>
    <row r="8" spans="1:20" ht="12" customHeight="1">
      <c r="A8" s="20"/>
      <c r="B8" s="7">
        <f>+H7+1</f>
        <v>11</v>
      </c>
      <c r="C8" s="8">
        <f t="shared" si="0"/>
        <v>12</v>
      </c>
      <c r="D8" s="8">
        <f t="shared" si="0"/>
        <v>13</v>
      </c>
      <c r="E8" s="8">
        <f t="shared" si="0"/>
        <v>14</v>
      </c>
      <c r="F8" s="8">
        <f t="shared" si="0"/>
        <v>15</v>
      </c>
      <c r="G8" s="8">
        <f t="shared" si="0"/>
        <v>16</v>
      </c>
      <c r="H8" s="7">
        <f t="shared" si="0"/>
        <v>17</v>
      </c>
      <c r="I8" s="4"/>
      <c r="J8" s="7">
        <f>+P7+1</f>
        <v>15</v>
      </c>
      <c r="K8" s="8">
        <f t="shared" si="1"/>
        <v>16</v>
      </c>
      <c r="L8" s="8">
        <f t="shared" si="1"/>
        <v>17</v>
      </c>
      <c r="M8" s="8">
        <f t="shared" si="1"/>
        <v>18</v>
      </c>
      <c r="N8" s="8">
        <f t="shared" si="1"/>
        <v>19</v>
      </c>
      <c r="O8" s="8">
        <f t="shared" si="1"/>
        <v>20</v>
      </c>
      <c r="P8" s="7">
        <f t="shared" si="1"/>
        <v>21</v>
      </c>
      <c r="Q8" s="18"/>
    </row>
    <row r="9" spans="1:20" ht="12" customHeight="1">
      <c r="A9" s="20"/>
      <c r="B9" s="7">
        <f>+H8+1</f>
        <v>18</v>
      </c>
      <c r="C9" s="8">
        <f t="shared" si="0"/>
        <v>19</v>
      </c>
      <c r="D9" s="8">
        <f t="shared" si="0"/>
        <v>20</v>
      </c>
      <c r="E9" s="8">
        <f t="shared" si="0"/>
        <v>21</v>
      </c>
      <c r="F9" s="8">
        <f t="shared" si="0"/>
        <v>22</v>
      </c>
      <c r="G9" s="8">
        <f t="shared" si="0"/>
        <v>23</v>
      </c>
      <c r="H9" s="7">
        <f t="shared" si="0"/>
        <v>24</v>
      </c>
      <c r="I9" s="4"/>
      <c r="J9" s="7">
        <f>+P8+1</f>
        <v>22</v>
      </c>
      <c r="K9" s="8">
        <f t="shared" si="1"/>
        <v>23</v>
      </c>
      <c r="L9" s="8">
        <f t="shared" si="1"/>
        <v>24</v>
      </c>
      <c r="M9" s="8">
        <f t="shared" si="1"/>
        <v>25</v>
      </c>
      <c r="N9" s="8">
        <f t="shared" si="1"/>
        <v>26</v>
      </c>
      <c r="O9" s="8">
        <f t="shared" si="1"/>
        <v>27</v>
      </c>
      <c r="P9" s="7">
        <f t="shared" si="1"/>
        <v>28</v>
      </c>
      <c r="Q9" s="18"/>
    </row>
    <row r="10" spans="1:20" ht="12" customHeight="1">
      <c r="A10" s="20"/>
      <c r="B10" s="7">
        <f>IF(H9="","",IF((H9+1)&gt;31,"",H9+1))</f>
        <v>25</v>
      </c>
      <c r="C10" s="8">
        <f>IF(B10="","",IF((+B10+1)&gt;31,"",B10+1))</f>
        <v>26</v>
      </c>
      <c r="D10" s="8">
        <f>IF(C10="","",IF((+C10+1)&gt;31,"",C10+1))</f>
        <v>27</v>
      </c>
      <c r="E10" s="8">
        <f t="shared" ref="E10:H11" si="2">IF(D10="","",IF((+D10+1)&gt;31,"",D10+1))</f>
        <v>28</v>
      </c>
      <c r="F10" s="8">
        <f t="shared" si="2"/>
        <v>29</v>
      </c>
      <c r="G10" s="8">
        <f t="shared" si="2"/>
        <v>30</v>
      </c>
      <c r="H10" s="7">
        <f t="shared" si="2"/>
        <v>31</v>
      </c>
      <c r="I10" s="4"/>
      <c r="J10" s="7" t="str">
        <f>IF(P9="","",(IF(MONTH(DATE(B2,2,P9+1))&lt;&gt;2,"",IF(P9="","",IF((P9+1)&gt;29,"",P9+1)))))</f>
        <v/>
      </c>
      <c r="K10" s="7" t="str">
        <f>IF(J10="","",(IF(MONTH(DATE(B2,2,J10+1))&lt;&gt;2,"",IF(J10="","",IF((J10+1)&gt;29,"",J10+1)))))</f>
        <v/>
      </c>
      <c r="L10" s="7" t="str">
        <f>IF(K10="","",(IF(MONTH(DATE(B2,2,K10+1))&lt;&gt;2,"",IF(K10="","",IF((K10+1)&gt;29,"",K10+1)))))</f>
        <v/>
      </c>
      <c r="M10" s="7" t="str">
        <f>IF(L10="","",(IF(MONTH(DATE(B2,2,L10+1))&lt;&gt;2,"",IF(L10="","",IF((L10+1)&gt;29,"",L10+1)))))</f>
        <v/>
      </c>
      <c r="N10" s="7" t="str">
        <f>IF(M10="","",(IF(MONTH(DATE(B2,2,M10+1))&lt;&gt;2,"",IF(M10="","",IF((M10+1)&gt;29,"",M10+1)))))</f>
        <v/>
      </c>
      <c r="O10" s="7" t="str">
        <f>IF(N10="","",(IF(MONTH(DATE(B2,2,N10+1))&lt;&gt;2,"",IF(N10="","",IF((N10+1)&gt;29,"",N10+1)))))</f>
        <v/>
      </c>
      <c r="P10" s="7" t="str">
        <f>IF(O10="","",(IF(MONTH(DATE(B2,2,O10+1))&lt;&gt;2,"",IF(O10="","",IF((O10+1)&gt;29,"",O10+1)))))</f>
        <v/>
      </c>
      <c r="Q10" s="18"/>
    </row>
    <row r="11" spans="1:20" ht="12" customHeight="1">
      <c r="A11" s="20"/>
      <c r="B11" s="7" t="str">
        <f>IF(H10="","",IF((H10+1)&gt;31,"",H10+1))</f>
        <v/>
      </c>
      <c r="C11" s="8" t="str">
        <f>IF(B11="","",IF((+B11+1)&gt;31,"",B11+1))</f>
        <v/>
      </c>
      <c r="D11" s="8" t="str">
        <f>IF(C11="","",IF((+C11+1)&gt;31,"",C11+1))</f>
        <v/>
      </c>
      <c r="E11" s="8" t="str">
        <f t="shared" si="2"/>
        <v/>
      </c>
      <c r="F11" s="8" t="str">
        <f t="shared" si="2"/>
        <v/>
      </c>
      <c r="G11" s="8" t="str">
        <f t="shared" si="2"/>
        <v/>
      </c>
      <c r="H11" s="7" t="str">
        <f t="shared" si="2"/>
        <v/>
      </c>
      <c r="I11" s="5"/>
      <c r="J11" s="7" t="str">
        <f>IF(P10="","",(IF(MONTH(DATE(B3,2,P10+1))&lt;&gt;2,"",IF(P10="","",IF((P10+1)&gt;29,"",P10+1)))))</f>
        <v/>
      </c>
      <c r="K11" s="7" t="str">
        <f>IF(J11="","",(IF(MONTH(DATE(B3,2,J11+1))&lt;&gt;2,"",IF(J11="","",IF((J11+1)&gt;29,"",J11+1)))))</f>
        <v/>
      </c>
      <c r="L11" s="7" t="str">
        <f>IF(K11="","",(IF(MONTH(DATE(B3,2,K11+1))&lt;&gt;2,"",IF(K11="","",IF((K11+1)&gt;29,"",K11+1)))))</f>
        <v/>
      </c>
      <c r="M11" s="7" t="str">
        <f>IF(L11="","",(IF(MONTH(DATE(B3,2,L11+1))&lt;&gt;2,"",IF(L11="","",IF((L11+1)&gt;29,"",L11+1)))))</f>
        <v/>
      </c>
      <c r="N11" s="7" t="str">
        <f>IF(M11="","",(IF(MONTH(DATE(B3,2,M11+1))&lt;&gt;2,"",IF(M11="","",IF((M11+1)&gt;29,"",M11+1)))))</f>
        <v/>
      </c>
      <c r="O11" s="7" t="str">
        <f>IF(N11="","",(IF(MONTH(DATE(B3,2,N11+1))&lt;&gt;2,"",IF(N11="","",IF((N11+1)&gt;29,"",N11+1)))))</f>
        <v/>
      </c>
      <c r="P11" s="7" t="str">
        <f>IF(O11="","",(IF(MONTH(DATE(B3,2,O11+1))&lt;&gt;2,"",IF(O11="","",IF((O11+1)&gt;29,"",O11+1)))))</f>
        <v/>
      </c>
      <c r="Q11" s="18"/>
    </row>
    <row r="12" spans="1:20">
      <c r="A12" s="20"/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18"/>
    </row>
    <row r="13" spans="1:20" ht="16.5">
      <c r="A13" s="20"/>
      <c r="B13" s="28" t="s">
        <v>8</v>
      </c>
      <c r="C13" s="28"/>
      <c r="D13" s="28"/>
      <c r="E13" s="28"/>
      <c r="F13" s="28"/>
      <c r="G13" s="28"/>
      <c r="H13" s="28"/>
      <c r="I13" s="2"/>
      <c r="J13" s="28" t="s">
        <v>9</v>
      </c>
      <c r="K13" s="28"/>
      <c r="L13" s="28"/>
      <c r="M13" s="28"/>
      <c r="N13" s="28"/>
      <c r="O13" s="28"/>
      <c r="P13" s="28"/>
      <c r="Q13" s="18"/>
      <c r="T13" s="14"/>
    </row>
    <row r="14" spans="1:20" ht="12" customHeight="1">
      <c r="A14" s="20"/>
      <c r="B14" s="13" t="s">
        <v>2</v>
      </c>
      <c r="C14" s="13" t="s">
        <v>3</v>
      </c>
      <c r="D14" s="13" t="s">
        <v>3</v>
      </c>
      <c r="E14" s="13" t="s">
        <v>4</v>
      </c>
      <c r="F14" s="13" t="s">
        <v>5</v>
      </c>
      <c r="G14" s="13" t="s">
        <v>6</v>
      </c>
      <c r="H14" s="13" t="s">
        <v>7</v>
      </c>
      <c r="I14" s="2"/>
      <c r="J14" s="13" t="s">
        <v>2</v>
      </c>
      <c r="K14" s="13" t="s">
        <v>3</v>
      </c>
      <c r="L14" s="13" t="s">
        <v>3</v>
      </c>
      <c r="M14" s="13" t="s">
        <v>4</v>
      </c>
      <c r="N14" s="13" t="s">
        <v>5</v>
      </c>
      <c r="O14" s="13" t="s">
        <v>6</v>
      </c>
      <c r="P14" s="13" t="s">
        <v>7</v>
      </c>
      <c r="Q14" s="18"/>
    </row>
    <row r="15" spans="1:20" ht="12" customHeight="1">
      <c r="A15" s="20"/>
      <c r="B15" s="7">
        <f>IF(WEEKDAY(CONCATENATE("1-3-",B2),2)=1,1,"")</f>
        <v>1</v>
      </c>
      <c r="C15" s="8">
        <f>IF(WEEKDAY(CONCATENATE("1-3-",B2),2)=2,1,IF(B15&lt;&gt;"",B15+1,""))</f>
        <v>2</v>
      </c>
      <c r="D15" s="8">
        <f>IF(WEEKDAY(CONCATENATE("1-3-",B2),2)=3,1,IF(C15&lt;&gt;"",C15+1,""))</f>
        <v>3</v>
      </c>
      <c r="E15" s="8">
        <f>IF(WEEKDAY(CONCATENATE("1-3-",B2),2)=4,1,IF(D15&lt;&gt;"",D15+1,""))</f>
        <v>4</v>
      </c>
      <c r="F15" s="8">
        <f>IF(WEEKDAY(CONCATENATE("1-3-",B2),2)=5,1,IF(E15&lt;&gt;"",E15+1,""))</f>
        <v>5</v>
      </c>
      <c r="G15" s="8">
        <f>IF(WEEKDAY(CONCATENATE("1-3-",B2),2)=6,1,IF(F15&lt;&gt;"",F15+1,""))</f>
        <v>6</v>
      </c>
      <c r="H15" s="7">
        <f>IF(WEEKDAY(CONCATENATE("1-3-",B2),2)=7,1,IF(G15&lt;&gt;"",G15+1,""))</f>
        <v>7</v>
      </c>
      <c r="I15" s="2"/>
      <c r="J15" s="7" t="str">
        <f>IF(WEEKDAY(CONCATENATE("1-4-",B2),2)=1,1,"")</f>
        <v/>
      </c>
      <c r="K15" s="8" t="str">
        <f>IF(WEEKDAY(CONCATENATE("1-4-",B2),2)=2,1,IF(J15&lt;&gt;"",J15+1,""))</f>
        <v/>
      </c>
      <c r="L15" s="8" t="str">
        <f>IF(WEEKDAY(CONCATENATE("1-4-",B2),2)=3,1,IF(K15&lt;&gt;"",K15+1,""))</f>
        <v/>
      </c>
      <c r="M15" s="8">
        <f>IF(WEEKDAY(CONCATENATE("1-4-",B2),2)=4,1,IF(L15&lt;&gt;"",L15+1,""))</f>
        <v>1</v>
      </c>
      <c r="N15" s="8">
        <f>IF(WEEKDAY(CONCATENATE("1-4-",B2),2)=5,1,IF(M15&lt;&gt;"",M15+1,""))</f>
        <v>2</v>
      </c>
      <c r="O15" s="8">
        <f>IF(WEEKDAY(CONCATENATE("1-4-",B2),2)=6,1,IF(N15&lt;&gt;"",N15+1,""))</f>
        <v>3</v>
      </c>
      <c r="P15" s="7">
        <f>IF(WEEKDAY(CONCATENATE("1-4-",B2),2)=7,1,IF(O15&lt;&gt;"",O15+1,""))</f>
        <v>4</v>
      </c>
      <c r="Q15" s="18"/>
    </row>
    <row r="16" spans="1:20" ht="12" customHeight="1">
      <c r="A16" s="20"/>
      <c r="B16" s="7">
        <f>+H15+1</f>
        <v>8</v>
      </c>
      <c r="C16" s="8">
        <f t="shared" ref="C16:H18" si="3">+B16+1</f>
        <v>9</v>
      </c>
      <c r="D16" s="8">
        <f t="shared" si="3"/>
        <v>10</v>
      </c>
      <c r="E16" s="8">
        <f t="shared" si="3"/>
        <v>11</v>
      </c>
      <c r="F16" s="8">
        <f t="shared" si="3"/>
        <v>12</v>
      </c>
      <c r="G16" s="8">
        <f t="shared" si="3"/>
        <v>13</v>
      </c>
      <c r="H16" s="7">
        <f t="shared" si="3"/>
        <v>14</v>
      </c>
      <c r="I16" s="2"/>
      <c r="J16" s="7">
        <f>+P15+1</f>
        <v>5</v>
      </c>
      <c r="K16" s="8">
        <f t="shared" ref="K16:P18" si="4">+J16+1</f>
        <v>6</v>
      </c>
      <c r="L16" s="8">
        <f t="shared" si="4"/>
        <v>7</v>
      </c>
      <c r="M16" s="8">
        <f t="shared" si="4"/>
        <v>8</v>
      </c>
      <c r="N16" s="8">
        <f t="shared" si="4"/>
        <v>9</v>
      </c>
      <c r="O16" s="8">
        <f t="shared" si="4"/>
        <v>10</v>
      </c>
      <c r="P16" s="7">
        <f t="shared" si="4"/>
        <v>11</v>
      </c>
      <c r="Q16" s="18"/>
    </row>
    <row r="17" spans="1:17" ht="12" customHeight="1">
      <c r="A17" s="20"/>
      <c r="B17" s="7">
        <f>+H16+1</f>
        <v>15</v>
      </c>
      <c r="C17" s="8">
        <f t="shared" si="3"/>
        <v>16</v>
      </c>
      <c r="D17" s="8">
        <f t="shared" si="3"/>
        <v>17</v>
      </c>
      <c r="E17" s="8">
        <f t="shared" si="3"/>
        <v>18</v>
      </c>
      <c r="F17" s="8">
        <f t="shared" si="3"/>
        <v>19</v>
      </c>
      <c r="G17" s="8">
        <f t="shared" si="3"/>
        <v>20</v>
      </c>
      <c r="H17" s="7">
        <f t="shared" si="3"/>
        <v>21</v>
      </c>
      <c r="I17" s="2"/>
      <c r="J17" s="7">
        <f>+P16+1</f>
        <v>12</v>
      </c>
      <c r="K17" s="8">
        <f t="shared" si="4"/>
        <v>13</v>
      </c>
      <c r="L17" s="8">
        <f t="shared" si="4"/>
        <v>14</v>
      </c>
      <c r="M17" s="8">
        <f t="shared" si="4"/>
        <v>15</v>
      </c>
      <c r="N17" s="8">
        <f t="shared" si="4"/>
        <v>16</v>
      </c>
      <c r="O17" s="8">
        <f t="shared" si="4"/>
        <v>17</v>
      </c>
      <c r="P17" s="7">
        <f t="shared" si="4"/>
        <v>18</v>
      </c>
      <c r="Q17" s="18"/>
    </row>
    <row r="18" spans="1:17" ht="12" customHeight="1">
      <c r="A18" s="20"/>
      <c r="B18" s="7">
        <f>+H17+1</f>
        <v>22</v>
      </c>
      <c r="C18" s="8">
        <f t="shared" si="3"/>
        <v>23</v>
      </c>
      <c r="D18" s="8">
        <f t="shared" si="3"/>
        <v>24</v>
      </c>
      <c r="E18" s="8">
        <f t="shared" si="3"/>
        <v>25</v>
      </c>
      <c r="F18" s="8">
        <f t="shared" si="3"/>
        <v>26</v>
      </c>
      <c r="G18" s="8">
        <f t="shared" si="3"/>
        <v>27</v>
      </c>
      <c r="H18" s="7">
        <f t="shared" si="3"/>
        <v>28</v>
      </c>
      <c r="I18" s="2"/>
      <c r="J18" s="7">
        <f>+P17+1</f>
        <v>19</v>
      </c>
      <c r="K18" s="8">
        <f t="shared" si="4"/>
        <v>20</v>
      </c>
      <c r="L18" s="8">
        <f t="shared" si="4"/>
        <v>21</v>
      </c>
      <c r="M18" s="8">
        <f t="shared" si="4"/>
        <v>22</v>
      </c>
      <c r="N18" s="8">
        <f t="shared" si="4"/>
        <v>23</v>
      </c>
      <c r="O18" s="8">
        <f t="shared" si="4"/>
        <v>24</v>
      </c>
      <c r="P18" s="7">
        <f t="shared" si="4"/>
        <v>25</v>
      </c>
      <c r="Q18" s="18"/>
    </row>
    <row r="19" spans="1:17" ht="12" customHeight="1">
      <c r="A19" s="20"/>
      <c r="B19" s="7">
        <f>IF(H18="","",IF((H18+1)&gt;31,"",H18+1))</f>
        <v>29</v>
      </c>
      <c r="C19" s="8">
        <f t="shared" ref="C19:H20" si="5">IF(B19="","",IF((+B19+1)&gt;31,"",B19+1))</f>
        <v>30</v>
      </c>
      <c r="D19" s="8">
        <f t="shared" si="5"/>
        <v>31</v>
      </c>
      <c r="E19" s="8" t="str">
        <f t="shared" si="5"/>
        <v/>
      </c>
      <c r="F19" s="8" t="str">
        <f t="shared" si="5"/>
        <v/>
      </c>
      <c r="G19" s="8" t="str">
        <f t="shared" si="5"/>
        <v/>
      </c>
      <c r="H19" s="7" t="str">
        <f t="shared" si="5"/>
        <v/>
      </c>
      <c r="I19" s="6"/>
      <c r="J19" s="7">
        <f>IF(P18="","",IF((P18+1)&gt;30,"",P18+1))</f>
        <v>26</v>
      </c>
      <c r="K19" s="8">
        <f t="shared" ref="K19:P20" si="6">IF(J19="","",IF((+J19+1)&gt;30,"",J19+1))</f>
        <v>27</v>
      </c>
      <c r="L19" s="9">
        <f t="shared" si="6"/>
        <v>28</v>
      </c>
      <c r="M19" s="9">
        <f t="shared" si="6"/>
        <v>29</v>
      </c>
      <c r="N19" s="9">
        <f t="shared" si="6"/>
        <v>30</v>
      </c>
      <c r="O19" s="9" t="str">
        <f t="shared" si="6"/>
        <v/>
      </c>
      <c r="P19" s="9" t="str">
        <f t="shared" si="6"/>
        <v/>
      </c>
      <c r="Q19" s="18"/>
    </row>
    <row r="20" spans="1:17" ht="12" customHeight="1">
      <c r="A20" s="20"/>
      <c r="B20" s="7" t="str">
        <f>IF(H19="","",IF((H19+1)&gt;31,"",H19+1))</f>
        <v/>
      </c>
      <c r="C20" s="8" t="str">
        <f t="shared" si="5"/>
        <v/>
      </c>
      <c r="D20" s="8" t="str">
        <f t="shared" si="5"/>
        <v/>
      </c>
      <c r="E20" s="8" t="str">
        <f t="shared" si="5"/>
        <v/>
      </c>
      <c r="F20" s="8" t="str">
        <f t="shared" si="5"/>
        <v/>
      </c>
      <c r="G20" s="8" t="str">
        <f t="shared" si="5"/>
        <v/>
      </c>
      <c r="H20" s="7" t="str">
        <f t="shared" si="5"/>
        <v/>
      </c>
      <c r="I20" s="2"/>
      <c r="J20" s="7" t="str">
        <f>IF(P19="","",IF((P19+1)&gt;30,"",P19+1))</f>
        <v/>
      </c>
      <c r="K20" s="8" t="str">
        <f t="shared" si="6"/>
        <v/>
      </c>
      <c r="L20" s="8" t="str">
        <f t="shared" si="6"/>
        <v/>
      </c>
      <c r="M20" s="8" t="str">
        <f t="shared" si="6"/>
        <v/>
      </c>
      <c r="N20" s="8" t="str">
        <f t="shared" si="6"/>
        <v/>
      </c>
      <c r="O20" s="8" t="str">
        <f t="shared" si="6"/>
        <v/>
      </c>
      <c r="P20" s="7" t="str">
        <f t="shared" si="6"/>
        <v/>
      </c>
      <c r="Q20" s="18"/>
    </row>
    <row r="21" spans="1:17" ht="15">
      <c r="A21" s="20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18"/>
    </row>
    <row r="22" spans="1:17" ht="16.5">
      <c r="A22" s="22"/>
      <c r="B22" s="28" t="s">
        <v>10</v>
      </c>
      <c r="C22" s="28"/>
      <c r="D22" s="28"/>
      <c r="E22" s="28"/>
      <c r="F22" s="28"/>
      <c r="G22" s="28"/>
      <c r="H22" s="28"/>
      <c r="I22" s="2"/>
      <c r="J22" s="28" t="s">
        <v>11</v>
      </c>
      <c r="K22" s="28"/>
      <c r="L22" s="28"/>
      <c r="M22" s="28"/>
      <c r="N22" s="28"/>
      <c r="O22" s="28"/>
      <c r="P22" s="28"/>
      <c r="Q22" s="18"/>
    </row>
    <row r="23" spans="1:17" ht="12" customHeight="1">
      <c r="A23" s="20"/>
      <c r="B23" s="13" t="s">
        <v>2</v>
      </c>
      <c r="C23" s="13" t="s">
        <v>3</v>
      </c>
      <c r="D23" s="13" t="s">
        <v>3</v>
      </c>
      <c r="E23" s="13" t="s">
        <v>4</v>
      </c>
      <c r="F23" s="13" t="s">
        <v>5</v>
      </c>
      <c r="G23" s="13" t="s">
        <v>6</v>
      </c>
      <c r="H23" s="13" t="s">
        <v>7</v>
      </c>
      <c r="I23" s="2"/>
      <c r="J23" s="13" t="s">
        <v>2</v>
      </c>
      <c r="K23" s="13" t="s">
        <v>3</v>
      </c>
      <c r="L23" s="13" t="s">
        <v>3</v>
      </c>
      <c r="M23" s="13" t="s">
        <v>4</v>
      </c>
      <c r="N23" s="13" t="s">
        <v>5</v>
      </c>
      <c r="O23" s="13" t="s">
        <v>6</v>
      </c>
      <c r="P23" s="13" t="s">
        <v>7</v>
      </c>
      <c r="Q23" s="18"/>
    </row>
    <row r="24" spans="1:17" ht="12" customHeight="1">
      <c r="A24" s="20"/>
      <c r="B24" s="7" t="str">
        <f>IF(WEEKDAY(CONCATENATE("1-5-",B2),2)=1,1,"")</f>
        <v/>
      </c>
      <c r="C24" s="8" t="str">
        <f>IF(WEEKDAY(CONCATENATE("1-5-",B2),2)=2,1,IF(B24&lt;&gt;"",B24+1,""))</f>
        <v/>
      </c>
      <c r="D24" s="8" t="str">
        <f>IF(WEEKDAY(CONCATENATE("1-5-",B2),2)=3,1,IF(C24&lt;&gt;"",C24+1,""))</f>
        <v/>
      </c>
      <c r="E24" s="8" t="str">
        <f>IF(WEEKDAY(CONCATENATE("1-5-",B2),2)=4,1,IF(D24&lt;&gt;"",D24+1,""))</f>
        <v/>
      </c>
      <c r="F24" s="8" t="str">
        <f>IF(WEEKDAY(CONCATENATE("1-5-",B2),2)=5,1,IF(E24&lt;&gt;"",E24+1,""))</f>
        <v/>
      </c>
      <c r="G24" s="8">
        <f>IF(WEEKDAY(CONCATENATE("1-5-",B2),2)=6,1,IF(F24&lt;&gt;"",F24+1,""))</f>
        <v>1</v>
      </c>
      <c r="H24" s="7">
        <f>IF(WEEKDAY(CONCATENATE("1-5-",B2),2)=7,1,IF(G24&lt;&gt;"",G24+1,""))</f>
        <v>2</v>
      </c>
      <c r="I24" s="2"/>
      <c r="J24" s="7" t="str">
        <f>IF(WEEKDAY(CONCATENATE("1-6-",B2),2)=1,1,"")</f>
        <v/>
      </c>
      <c r="K24" s="8">
        <f>IF(WEEKDAY(CONCATENATE("1-6-",B2),2)=2,1,IF(J24&lt;&gt;"",J24+1,""))</f>
        <v>1</v>
      </c>
      <c r="L24" s="8">
        <f>IF(WEEKDAY(CONCATENATE("1-6-",B2),2)=3,1,IF(K24&lt;&gt;"",K24+1,""))</f>
        <v>2</v>
      </c>
      <c r="M24" s="8">
        <f>IF(WEEKDAY(CONCATENATE("1-6-",B2),2)=4,1,IF(L24&lt;&gt;"",L24+1,""))</f>
        <v>3</v>
      </c>
      <c r="N24" s="8">
        <f>IF(WEEKDAY(CONCATENATE("1-6-",B2),2)=5,1,IF(M24&lt;&gt;"",M24+1,""))</f>
        <v>4</v>
      </c>
      <c r="O24" s="8">
        <f>IF(WEEKDAY(CONCATENATE("1-6-",B2),2)=6,1,IF(N24&lt;&gt;"",N24+1,""))</f>
        <v>5</v>
      </c>
      <c r="P24" s="7">
        <f>IF(WEEKDAY(CONCATENATE("1-6-",B2),2)=7,1,IF(O24&lt;&gt;"",O24+1,""))</f>
        <v>6</v>
      </c>
      <c r="Q24" s="18"/>
    </row>
    <row r="25" spans="1:17" ht="12" customHeight="1">
      <c r="A25" s="20"/>
      <c r="B25" s="7">
        <f>+H24+1</f>
        <v>3</v>
      </c>
      <c r="C25" s="8">
        <f t="shared" ref="C25:H27" si="7">+B25+1</f>
        <v>4</v>
      </c>
      <c r="D25" s="8">
        <f t="shared" si="7"/>
        <v>5</v>
      </c>
      <c r="E25" s="8">
        <f t="shared" si="7"/>
        <v>6</v>
      </c>
      <c r="F25" s="8">
        <f t="shared" si="7"/>
        <v>7</v>
      </c>
      <c r="G25" s="8">
        <f t="shared" si="7"/>
        <v>8</v>
      </c>
      <c r="H25" s="7">
        <f t="shared" si="7"/>
        <v>9</v>
      </c>
      <c r="I25" s="2"/>
      <c r="J25" s="7">
        <f>+P24+1</f>
        <v>7</v>
      </c>
      <c r="K25" s="8">
        <f t="shared" ref="K25:P26" si="8">+J25+1</f>
        <v>8</v>
      </c>
      <c r="L25" s="8">
        <f t="shared" si="8"/>
        <v>9</v>
      </c>
      <c r="M25" s="8">
        <f t="shared" si="8"/>
        <v>10</v>
      </c>
      <c r="N25" s="8">
        <f t="shared" si="8"/>
        <v>11</v>
      </c>
      <c r="O25" s="8">
        <f t="shared" si="8"/>
        <v>12</v>
      </c>
      <c r="P25" s="7">
        <f t="shared" si="8"/>
        <v>13</v>
      </c>
      <c r="Q25" s="18"/>
    </row>
    <row r="26" spans="1:17" ht="12" customHeight="1">
      <c r="A26" s="20"/>
      <c r="B26" s="7">
        <f>+H25+1</f>
        <v>10</v>
      </c>
      <c r="C26" s="8">
        <f t="shared" si="7"/>
        <v>11</v>
      </c>
      <c r="D26" s="8">
        <f t="shared" si="7"/>
        <v>12</v>
      </c>
      <c r="E26" s="8">
        <f t="shared" si="7"/>
        <v>13</v>
      </c>
      <c r="F26" s="8">
        <f t="shared" si="7"/>
        <v>14</v>
      </c>
      <c r="G26" s="8">
        <f t="shared" si="7"/>
        <v>15</v>
      </c>
      <c r="H26" s="7">
        <f t="shared" si="7"/>
        <v>16</v>
      </c>
      <c r="I26" s="2"/>
      <c r="J26" s="7">
        <f>+P25+1</f>
        <v>14</v>
      </c>
      <c r="K26" s="8">
        <f t="shared" si="8"/>
        <v>15</v>
      </c>
      <c r="L26" s="8">
        <f t="shared" si="8"/>
        <v>16</v>
      </c>
      <c r="M26" s="8">
        <f t="shared" si="8"/>
        <v>17</v>
      </c>
      <c r="N26" s="8">
        <f t="shared" si="8"/>
        <v>18</v>
      </c>
      <c r="O26" s="8">
        <f t="shared" si="8"/>
        <v>19</v>
      </c>
      <c r="P26" s="7">
        <f t="shared" si="8"/>
        <v>20</v>
      </c>
      <c r="Q26" s="18"/>
    </row>
    <row r="27" spans="1:17" ht="12" customHeight="1">
      <c r="A27" s="20"/>
      <c r="B27" s="7">
        <f>+H26+1</f>
        <v>17</v>
      </c>
      <c r="C27" s="8">
        <f t="shared" si="7"/>
        <v>18</v>
      </c>
      <c r="D27" s="8">
        <f t="shared" si="7"/>
        <v>19</v>
      </c>
      <c r="E27" s="8">
        <f t="shared" si="7"/>
        <v>20</v>
      </c>
      <c r="F27" s="8">
        <f t="shared" si="7"/>
        <v>21</v>
      </c>
      <c r="G27" s="8">
        <f t="shared" si="7"/>
        <v>22</v>
      </c>
      <c r="H27" s="7">
        <f t="shared" si="7"/>
        <v>23</v>
      </c>
      <c r="I27" s="2"/>
      <c r="J27" s="7">
        <f>IF(P26="","",IF((P26+1)&gt;30,"",P26+1))</f>
        <v>21</v>
      </c>
      <c r="K27" s="8">
        <f t="shared" ref="K27:P28" si="9">IF(J27="","",IF((+J27+1)&gt;30,"",J27+1))</f>
        <v>22</v>
      </c>
      <c r="L27" s="8">
        <f t="shared" si="9"/>
        <v>23</v>
      </c>
      <c r="M27" s="8">
        <f t="shared" si="9"/>
        <v>24</v>
      </c>
      <c r="N27" s="8">
        <f t="shared" si="9"/>
        <v>25</v>
      </c>
      <c r="O27" s="8">
        <f t="shared" si="9"/>
        <v>26</v>
      </c>
      <c r="P27" s="7">
        <f t="shared" si="9"/>
        <v>27</v>
      </c>
      <c r="Q27" s="18"/>
    </row>
    <row r="28" spans="1:17" ht="12" customHeight="1">
      <c r="A28" s="20"/>
      <c r="B28" s="7">
        <f>IF(H27="","",IF((H27+1)&gt;31,"",H27+1))</f>
        <v>24</v>
      </c>
      <c r="C28" s="8">
        <f t="shared" ref="C28:H29" si="10">IF(B28="","",IF((+B28+1)&gt;31,"",B28+1))</f>
        <v>25</v>
      </c>
      <c r="D28" s="8">
        <f t="shared" si="10"/>
        <v>26</v>
      </c>
      <c r="E28" s="8">
        <f t="shared" si="10"/>
        <v>27</v>
      </c>
      <c r="F28" s="8">
        <f t="shared" si="10"/>
        <v>28</v>
      </c>
      <c r="G28" s="8">
        <f t="shared" si="10"/>
        <v>29</v>
      </c>
      <c r="H28" s="7">
        <f t="shared" si="10"/>
        <v>30</v>
      </c>
      <c r="I28" s="2"/>
      <c r="J28" s="7">
        <f>IF(P27="","",IF((P27+1)&gt;30,"",P27+1))</f>
        <v>28</v>
      </c>
      <c r="K28" s="8">
        <f t="shared" si="9"/>
        <v>29</v>
      </c>
      <c r="L28" s="8">
        <f t="shared" si="9"/>
        <v>30</v>
      </c>
      <c r="M28" s="8" t="str">
        <f t="shared" si="9"/>
        <v/>
      </c>
      <c r="N28" s="8" t="str">
        <f t="shared" si="9"/>
        <v/>
      </c>
      <c r="O28" s="8" t="str">
        <f t="shared" si="9"/>
        <v/>
      </c>
      <c r="P28" s="7" t="str">
        <f t="shared" si="9"/>
        <v/>
      </c>
      <c r="Q28" s="18"/>
    </row>
    <row r="29" spans="1:17" ht="12" customHeight="1">
      <c r="A29" s="20"/>
      <c r="B29" s="7">
        <f>IF(H28="","",IF((H28+1)&gt;31,"",H28+1))</f>
        <v>31</v>
      </c>
      <c r="C29" s="8" t="str">
        <f t="shared" si="10"/>
        <v/>
      </c>
      <c r="D29" s="8" t="str">
        <f t="shared" si="10"/>
        <v/>
      </c>
      <c r="E29" s="8" t="str">
        <f t="shared" si="10"/>
        <v/>
      </c>
      <c r="F29" s="8" t="str">
        <f t="shared" si="10"/>
        <v/>
      </c>
      <c r="G29" s="8" t="str">
        <f t="shared" si="10"/>
        <v/>
      </c>
      <c r="H29" s="7" t="str">
        <f t="shared" si="10"/>
        <v/>
      </c>
      <c r="I29" s="5"/>
      <c r="J29" s="7" t="str">
        <f>IF(P28="","",IF((P28+1)&gt;31,"",P28+1))</f>
        <v/>
      </c>
      <c r="K29" s="8" t="str">
        <f t="shared" ref="K29:P29" si="11">IF(J29="","",IF((+J29+1)&gt;31,"",J29+1))</f>
        <v/>
      </c>
      <c r="L29" s="8" t="str">
        <f t="shared" si="11"/>
        <v/>
      </c>
      <c r="M29" s="8" t="str">
        <f t="shared" si="11"/>
        <v/>
      </c>
      <c r="N29" s="8" t="str">
        <f t="shared" si="11"/>
        <v/>
      </c>
      <c r="O29" s="8" t="str">
        <f t="shared" si="11"/>
        <v/>
      </c>
      <c r="P29" s="7" t="str">
        <f t="shared" si="11"/>
        <v/>
      </c>
      <c r="Q29" s="18"/>
    </row>
    <row r="30" spans="1:17">
      <c r="A30" s="20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18"/>
    </row>
    <row r="31" spans="1:17" ht="16.5">
      <c r="A31" s="20"/>
      <c r="B31" s="28" t="s">
        <v>12</v>
      </c>
      <c r="C31" s="28"/>
      <c r="D31" s="28"/>
      <c r="E31" s="28"/>
      <c r="F31" s="28"/>
      <c r="G31" s="28"/>
      <c r="H31" s="28"/>
      <c r="I31" s="2"/>
      <c r="J31" s="28" t="s">
        <v>13</v>
      </c>
      <c r="K31" s="28"/>
      <c r="L31" s="28"/>
      <c r="M31" s="28"/>
      <c r="N31" s="28"/>
      <c r="O31" s="28"/>
      <c r="P31" s="28"/>
      <c r="Q31" s="18"/>
    </row>
    <row r="32" spans="1:17" ht="12" customHeight="1">
      <c r="A32" s="20"/>
      <c r="B32" s="13" t="s">
        <v>2</v>
      </c>
      <c r="C32" s="13" t="s">
        <v>3</v>
      </c>
      <c r="D32" s="13" t="s">
        <v>3</v>
      </c>
      <c r="E32" s="13" t="s">
        <v>4</v>
      </c>
      <c r="F32" s="13" t="s">
        <v>5</v>
      </c>
      <c r="G32" s="13" t="s">
        <v>6</v>
      </c>
      <c r="H32" s="13" t="s">
        <v>7</v>
      </c>
      <c r="I32" s="2"/>
      <c r="J32" s="13" t="s">
        <v>2</v>
      </c>
      <c r="K32" s="13" t="s">
        <v>3</v>
      </c>
      <c r="L32" s="13" t="s">
        <v>3</v>
      </c>
      <c r="M32" s="13" t="s">
        <v>4</v>
      </c>
      <c r="N32" s="13" t="s">
        <v>5</v>
      </c>
      <c r="O32" s="13" t="s">
        <v>6</v>
      </c>
      <c r="P32" s="13" t="s">
        <v>7</v>
      </c>
      <c r="Q32" s="18"/>
    </row>
    <row r="33" spans="1:17" ht="12" customHeight="1">
      <c r="A33" s="20"/>
      <c r="B33" s="7" t="str">
        <f>IF(WEEKDAY(CONCATENATE("1-7-",B2),2)=1,1,"")</f>
        <v/>
      </c>
      <c r="C33" s="8" t="str">
        <f>IF(WEEKDAY(CONCATENATE("1-7-",B2),2)=2,1,IF(B33&lt;&gt;"",B33+1,""))</f>
        <v/>
      </c>
      <c r="D33" s="8" t="str">
        <f>IF(WEEKDAY(CONCATENATE("1-7-",B2),2)=3,1,IF(C33&lt;&gt;"",C33+1,""))</f>
        <v/>
      </c>
      <c r="E33" s="8">
        <f>IF(WEEKDAY(CONCATENATE("1-7-",B2),2)=4,1,IF(D33&lt;&gt;"",D33+1,""))</f>
        <v>1</v>
      </c>
      <c r="F33" s="8">
        <f>IF(WEEKDAY(CONCATENATE("1-7-",B2),2)=5,1,IF(E33&lt;&gt;"",E33+1,""))</f>
        <v>2</v>
      </c>
      <c r="G33" s="8">
        <f>IF(WEEKDAY(CONCATENATE("1-7-",B2),2)=6,1,IF(F33&lt;&gt;"",F33+1,""))</f>
        <v>3</v>
      </c>
      <c r="H33" s="7">
        <f>IF(WEEKDAY(CONCATENATE("1-7-",B2),2)=7,1,IF(G33&lt;&gt;"",G33+1,""))</f>
        <v>4</v>
      </c>
      <c r="I33" s="2"/>
      <c r="J33" s="7" t="str">
        <f>IF(WEEKDAY(CONCATENATE("1-8-",B2),2)=1,1,"")</f>
        <v/>
      </c>
      <c r="K33" s="8" t="str">
        <f>IF(WEEKDAY(CONCATENATE("1-8-",B2),2)=2,1,IF(J33&lt;&gt;"",J33+1,""))</f>
        <v/>
      </c>
      <c r="L33" s="8" t="str">
        <f>IF(WEEKDAY(CONCATENATE("1-8-",B2),2)=3,1,IF(K33&lt;&gt;"",K33+1,""))</f>
        <v/>
      </c>
      <c r="M33" s="8" t="str">
        <f>IF(WEEKDAY(CONCATENATE("1-8-",B2),2)=4,1,IF(L33&lt;&gt;"",L33+1,""))</f>
        <v/>
      </c>
      <c r="N33" s="8" t="str">
        <f>IF(WEEKDAY(CONCATENATE("1-8-",B2),2)=5,1,IF(M33&lt;&gt;"",M33+1,""))</f>
        <v/>
      </c>
      <c r="O33" s="8" t="str">
        <f>IF(WEEKDAY(CONCATENATE("1-8-",B2),2)=6,1,IF(N33&lt;&gt;"",N33+1,""))</f>
        <v/>
      </c>
      <c r="P33" s="7">
        <f>IF(WEEKDAY(CONCATENATE("1-8-",B2),2)=7,1,IF(O33&lt;&gt;"",O33+1,""))</f>
        <v>1</v>
      </c>
      <c r="Q33" s="18"/>
    </row>
    <row r="34" spans="1:17" ht="12" customHeight="1">
      <c r="A34" s="20"/>
      <c r="B34" s="7">
        <f>+H33+1</f>
        <v>5</v>
      </c>
      <c r="C34" s="8">
        <f t="shared" ref="C34:H36" si="12">+B34+1</f>
        <v>6</v>
      </c>
      <c r="D34" s="8">
        <f t="shared" si="12"/>
        <v>7</v>
      </c>
      <c r="E34" s="8">
        <f t="shared" si="12"/>
        <v>8</v>
      </c>
      <c r="F34" s="8">
        <f t="shared" si="12"/>
        <v>9</v>
      </c>
      <c r="G34" s="8">
        <f t="shared" si="12"/>
        <v>10</v>
      </c>
      <c r="H34" s="7">
        <f t="shared" si="12"/>
        <v>11</v>
      </c>
      <c r="I34" s="2"/>
      <c r="J34" s="7">
        <f>+P33+1</f>
        <v>2</v>
      </c>
      <c r="K34" s="8">
        <f t="shared" ref="K34:P36" si="13">+J34+1</f>
        <v>3</v>
      </c>
      <c r="L34" s="8">
        <f t="shared" si="13"/>
        <v>4</v>
      </c>
      <c r="M34" s="8">
        <f t="shared" si="13"/>
        <v>5</v>
      </c>
      <c r="N34" s="8">
        <f t="shared" si="13"/>
        <v>6</v>
      </c>
      <c r="O34" s="8">
        <f t="shared" si="13"/>
        <v>7</v>
      </c>
      <c r="P34" s="7">
        <f t="shared" si="13"/>
        <v>8</v>
      </c>
      <c r="Q34" s="18"/>
    </row>
    <row r="35" spans="1:17" ht="12" customHeight="1">
      <c r="A35" s="20"/>
      <c r="B35" s="7">
        <f>+H34+1</f>
        <v>12</v>
      </c>
      <c r="C35" s="8">
        <f t="shared" si="12"/>
        <v>13</v>
      </c>
      <c r="D35" s="8">
        <f t="shared" si="12"/>
        <v>14</v>
      </c>
      <c r="E35" s="8">
        <f t="shared" si="12"/>
        <v>15</v>
      </c>
      <c r="F35" s="8">
        <f t="shared" si="12"/>
        <v>16</v>
      </c>
      <c r="G35" s="8">
        <f t="shared" si="12"/>
        <v>17</v>
      </c>
      <c r="H35" s="7">
        <f t="shared" si="12"/>
        <v>18</v>
      </c>
      <c r="I35" s="2"/>
      <c r="J35" s="7">
        <f>+P34+1</f>
        <v>9</v>
      </c>
      <c r="K35" s="8">
        <f t="shared" si="13"/>
        <v>10</v>
      </c>
      <c r="L35" s="8">
        <f t="shared" si="13"/>
        <v>11</v>
      </c>
      <c r="M35" s="8">
        <f t="shared" si="13"/>
        <v>12</v>
      </c>
      <c r="N35" s="8">
        <f t="shared" si="13"/>
        <v>13</v>
      </c>
      <c r="O35" s="8">
        <f t="shared" si="13"/>
        <v>14</v>
      </c>
      <c r="P35" s="7">
        <f t="shared" si="13"/>
        <v>15</v>
      </c>
      <c r="Q35" s="18"/>
    </row>
    <row r="36" spans="1:17" ht="12" customHeight="1">
      <c r="A36" s="20"/>
      <c r="B36" s="7">
        <f>+H35+1</f>
        <v>19</v>
      </c>
      <c r="C36" s="8">
        <f t="shared" si="12"/>
        <v>20</v>
      </c>
      <c r="D36" s="8">
        <f t="shared" si="12"/>
        <v>21</v>
      </c>
      <c r="E36" s="8">
        <f t="shared" si="12"/>
        <v>22</v>
      </c>
      <c r="F36" s="8">
        <f t="shared" si="12"/>
        <v>23</v>
      </c>
      <c r="G36" s="8">
        <f t="shared" si="12"/>
        <v>24</v>
      </c>
      <c r="H36" s="7">
        <f t="shared" si="12"/>
        <v>25</v>
      </c>
      <c r="I36" s="2"/>
      <c r="J36" s="7">
        <f>+P35+1</f>
        <v>16</v>
      </c>
      <c r="K36" s="8">
        <f t="shared" si="13"/>
        <v>17</v>
      </c>
      <c r="L36" s="8">
        <f t="shared" si="13"/>
        <v>18</v>
      </c>
      <c r="M36" s="8">
        <f t="shared" si="13"/>
        <v>19</v>
      </c>
      <c r="N36" s="8">
        <f t="shared" si="13"/>
        <v>20</v>
      </c>
      <c r="O36" s="8">
        <f t="shared" si="13"/>
        <v>21</v>
      </c>
      <c r="P36" s="7">
        <f t="shared" si="13"/>
        <v>22</v>
      </c>
      <c r="Q36" s="18"/>
    </row>
    <row r="37" spans="1:17" ht="12" customHeight="1">
      <c r="A37" s="20"/>
      <c r="B37" s="7">
        <f>IF(H36="","",IF((H36+1)&gt;31,"",H36+1))</f>
        <v>26</v>
      </c>
      <c r="C37" s="8">
        <f t="shared" ref="C37:H38" si="14">IF(B37="","",IF((+B37+1)&gt;31,"",B37+1))</f>
        <v>27</v>
      </c>
      <c r="D37" s="8">
        <f t="shared" si="14"/>
        <v>28</v>
      </c>
      <c r="E37" s="8">
        <f t="shared" si="14"/>
        <v>29</v>
      </c>
      <c r="F37" s="8">
        <f t="shared" si="14"/>
        <v>30</v>
      </c>
      <c r="G37" s="8">
        <f t="shared" si="14"/>
        <v>31</v>
      </c>
      <c r="H37" s="7" t="str">
        <f t="shared" si="14"/>
        <v/>
      </c>
      <c r="I37" s="2"/>
      <c r="J37" s="7">
        <f>IF(P36="","",IF((P36+1)&gt;31,"",P36+1))</f>
        <v>23</v>
      </c>
      <c r="K37" s="8">
        <f t="shared" ref="K37:P38" si="15">IF(J37="","",IF((+J37+1)&gt;31,"",J37+1))</f>
        <v>24</v>
      </c>
      <c r="L37" s="8">
        <f t="shared" si="15"/>
        <v>25</v>
      </c>
      <c r="M37" s="8">
        <f t="shared" si="15"/>
        <v>26</v>
      </c>
      <c r="N37" s="8">
        <f t="shared" si="15"/>
        <v>27</v>
      </c>
      <c r="O37" s="8">
        <f t="shared" si="15"/>
        <v>28</v>
      </c>
      <c r="P37" s="7">
        <f t="shared" si="15"/>
        <v>29</v>
      </c>
      <c r="Q37" s="18"/>
    </row>
    <row r="38" spans="1:17" ht="12" customHeight="1">
      <c r="A38" s="20"/>
      <c r="B38" s="7" t="str">
        <f>IF(H37="","",IF((H37+1)&gt;31,"",H37+1))</f>
        <v/>
      </c>
      <c r="C38" s="8" t="str">
        <f t="shared" si="14"/>
        <v/>
      </c>
      <c r="D38" s="8" t="str">
        <f t="shared" si="14"/>
        <v/>
      </c>
      <c r="E38" s="8" t="str">
        <f t="shared" si="14"/>
        <v/>
      </c>
      <c r="F38" s="8" t="str">
        <f t="shared" si="14"/>
        <v/>
      </c>
      <c r="G38" s="8" t="str">
        <f t="shared" si="14"/>
        <v/>
      </c>
      <c r="H38" s="7" t="str">
        <f t="shared" si="14"/>
        <v/>
      </c>
      <c r="I38" s="2"/>
      <c r="J38" s="7">
        <f>IF(P37="","",IF((P37+1)&gt;31,"",P37+1))</f>
        <v>30</v>
      </c>
      <c r="K38" s="8">
        <f t="shared" si="15"/>
        <v>31</v>
      </c>
      <c r="L38" s="9" t="str">
        <f t="shared" si="15"/>
        <v/>
      </c>
      <c r="M38" s="9" t="str">
        <f t="shared" si="15"/>
        <v/>
      </c>
      <c r="N38" s="9" t="str">
        <f t="shared" si="15"/>
        <v/>
      </c>
      <c r="O38" s="9" t="str">
        <f t="shared" si="15"/>
        <v/>
      </c>
      <c r="P38" s="9" t="str">
        <f t="shared" si="15"/>
        <v/>
      </c>
      <c r="Q38" s="18"/>
    </row>
    <row r="39" spans="1:17" ht="15">
      <c r="A39" s="20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18"/>
    </row>
    <row r="40" spans="1:17" ht="16.5">
      <c r="A40" s="20"/>
      <c r="B40" s="28" t="s">
        <v>14</v>
      </c>
      <c r="C40" s="28"/>
      <c r="D40" s="28"/>
      <c r="E40" s="28"/>
      <c r="F40" s="28"/>
      <c r="G40" s="28"/>
      <c r="H40" s="28"/>
      <c r="I40" s="2"/>
      <c r="J40" s="28" t="s">
        <v>15</v>
      </c>
      <c r="K40" s="28"/>
      <c r="L40" s="28"/>
      <c r="M40" s="28"/>
      <c r="N40" s="28"/>
      <c r="O40" s="28"/>
      <c r="P40" s="28"/>
      <c r="Q40" s="18"/>
    </row>
    <row r="41" spans="1:17" ht="12" customHeight="1">
      <c r="A41" s="20"/>
      <c r="B41" s="13" t="s">
        <v>2</v>
      </c>
      <c r="C41" s="13" t="s">
        <v>3</v>
      </c>
      <c r="D41" s="13" t="s">
        <v>3</v>
      </c>
      <c r="E41" s="13" t="s">
        <v>4</v>
      </c>
      <c r="F41" s="13" t="s">
        <v>5</v>
      </c>
      <c r="G41" s="13" t="s">
        <v>6</v>
      </c>
      <c r="H41" s="13" t="s">
        <v>7</v>
      </c>
      <c r="I41" s="2"/>
      <c r="J41" s="13" t="s">
        <v>2</v>
      </c>
      <c r="K41" s="13" t="s">
        <v>3</v>
      </c>
      <c r="L41" s="13" t="s">
        <v>3</v>
      </c>
      <c r="M41" s="13" t="s">
        <v>4</v>
      </c>
      <c r="N41" s="13" t="s">
        <v>5</v>
      </c>
      <c r="O41" s="13" t="s">
        <v>6</v>
      </c>
      <c r="P41" s="13" t="s">
        <v>7</v>
      </c>
      <c r="Q41" s="18"/>
    </row>
    <row r="42" spans="1:17" ht="12" customHeight="1">
      <c r="A42" s="20"/>
      <c r="B42" s="7" t="str">
        <f>IF(WEEKDAY(CONCATENATE("1-9-",B2),2)=1,1,"")</f>
        <v/>
      </c>
      <c r="C42" s="8" t="str">
        <f>IF(WEEKDAY(CONCATENATE("1-9-",B2),2)=2,1,IF(B42&lt;&gt;"",B42+1,""))</f>
        <v/>
      </c>
      <c r="D42" s="8">
        <f>IF(WEEKDAY(CONCATENATE("1-9-",B2),2)=3,1,IF(C42&lt;&gt;"",C42+1,""))</f>
        <v>1</v>
      </c>
      <c r="E42" s="8">
        <f>IF(WEEKDAY(CONCATENATE("1-9-",B2),2)=4,1,IF(D42&lt;&gt;"",D42+1,""))</f>
        <v>2</v>
      </c>
      <c r="F42" s="8">
        <f>IF(WEEKDAY(CONCATENATE("1-9-",B2),2)=5,1,IF(E42&lt;&gt;"",E42+1,""))</f>
        <v>3</v>
      </c>
      <c r="G42" s="8">
        <f>IF(WEEKDAY(CONCATENATE("1-9-",B2),2)=6,1,IF(F42&lt;&gt;"",F42+1,""))</f>
        <v>4</v>
      </c>
      <c r="H42" s="7">
        <f>IF(WEEKDAY(CONCATENATE("1-9-",B2),2)=7,1,IF(G42&lt;&gt;"",G42+1,""))</f>
        <v>5</v>
      </c>
      <c r="I42" s="2"/>
      <c r="J42" s="7" t="str">
        <f>IF(WEEKDAY(CONCATENATE("1-10-",B2),2)=1,1,"")</f>
        <v/>
      </c>
      <c r="K42" s="8" t="str">
        <f>IF(WEEKDAY(CONCATENATE("1-10-",B2),2)=2,1,IF(J42&lt;&gt;"",J42+1,""))</f>
        <v/>
      </c>
      <c r="L42" s="8" t="str">
        <f>IF(WEEKDAY(CONCATENATE("1-10-",B2),2)=3,1,IF(K42&lt;&gt;"",K42+1,""))</f>
        <v/>
      </c>
      <c r="M42" s="8" t="str">
        <f>IF(WEEKDAY(CONCATENATE("1-10-",B2),2)=4,1,IF(L42&lt;&gt;"",L42+1,""))</f>
        <v/>
      </c>
      <c r="N42" s="8">
        <f>IF(WEEKDAY(CONCATENATE("1-10-",B2),2)=5,1,IF(M42&lt;&gt;"",M42+1,""))</f>
        <v>1</v>
      </c>
      <c r="O42" s="8">
        <f>IF(WEEKDAY(CONCATENATE("1-10-",B2),2)=6,1,IF(N42&lt;&gt;"",N42+1,""))</f>
        <v>2</v>
      </c>
      <c r="P42" s="8">
        <f>IF(WEEKDAY(CONCATENATE("1-10-",B2),2)=7,1,IF(O42&lt;&gt;"",O42+1,""))</f>
        <v>3</v>
      </c>
      <c r="Q42" s="18"/>
    </row>
    <row r="43" spans="1:17" ht="12" customHeight="1">
      <c r="A43" s="20"/>
      <c r="B43" s="7">
        <f>+H42+1</f>
        <v>6</v>
      </c>
      <c r="C43" s="8">
        <f t="shared" ref="C43:H45" si="16">+B43+1</f>
        <v>7</v>
      </c>
      <c r="D43" s="8">
        <f t="shared" si="16"/>
        <v>8</v>
      </c>
      <c r="E43" s="8">
        <f t="shared" si="16"/>
        <v>9</v>
      </c>
      <c r="F43" s="8">
        <f t="shared" si="16"/>
        <v>10</v>
      </c>
      <c r="G43" s="8">
        <f t="shared" si="16"/>
        <v>11</v>
      </c>
      <c r="H43" s="7">
        <f t="shared" si="16"/>
        <v>12</v>
      </c>
      <c r="I43" s="2"/>
      <c r="J43" s="7">
        <f>+P42+1</f>
        <v>4</v>
      </c>
      <c r="K43" s="8">
        <f t="shared" ref="K43:P45" si="17">+J43+1</f>
        <v>5</v>
      </c>
      <c r="L43" s="8">
        <f t="shared" si="17"/>
        <v>6</v>
      </c>
      <c r="M43" s="8">
        <f t="shared" si="17"/>
        <v>7</v>
      </c>
      <c r="N43" s="8">
        <f t="shared" si="17"/>
        <v>8</v>
      </c>
      <c r="O43" s="8">
        <f t="shared" si="17"/>
        <v>9</v>
      </c>
      <c r="P43" s="7">
        <f t="shared" si="17"/>
        <v>10</v>
      </c>
      <c r="Q43" s="18"/>
    </row>
    <row r="44" spans="1:17" ht="12" customHeight="1">
      <c r="A44" s="20"/>
      <c r="B44" s="7">
        <f>+H43+1</f>
        <v>13</v>
      </c>
      <c r="C44" s="8">
        <f t="shared" si="16"/>
        <v>14</v>
      </c>
      <c r="D44" s="8">
        <f t="shared" si="16"/>
        <v>15</v>
      </c>
      <c r="E44" s="8">
        <f t="shared" si="16"/>
        <v>16</v>
      </c>
      <c r="F44" s="8">
        <f t="shared" si="16"/>
        <v>17</v>
      </c>
      <c r="G44" s="8">
        <f t="shared" si="16"/>
        <v>18</v>
      </c>
      <c r="H44" s="7">
        <f t="shared" si="16"/>
        <v>19</v>
      </c>
      <c r="I44" s="2"/>
      <c r="J44" s="7">
        <f>+P43+1</f>
        <v>11</v>
      </c>
      <c r="K44" s="8">
        <f t="shared" si="17"/>
        <v>12</v>
      </c>
      <c r="L44" s="8">
        <f t="shared" si="17"/>
        <v>13</v>
      </c>
      <c r="M44" s="8">
        <f t="shared" si="17"/>
        <v>14</v>
      </c>
      <c r="N44" s="8">
        <f t="shared" si="17"/>
        <v>15</v>
      </c>
      <c r="O44" s="8">
        <f t="shared" si="17"/>
        <v>16</v>
      </c>
      <c r="P44" s="7">
        <f t="shared" si="17"/>
        <v>17</v>
      </c>
      <c r="Q44" s="18"/>
    </row>
    <row r="45" spans="1:17" ht="12" customHeight="1">
      <c r="A45" s="20"/>
      <c r="B45" s="7">
        <f>+H44+1</f>
        <v>20</v>
      </c>
      <c r="C45" s="8">
        <f t="shared" si="16"/>
        <v>21</v>
      </c>
      <c r="D45" s="8">
        <f t="shared" si="16"/>
        <v>22</v>
      </c>
      <c r="E45" s="8">
        <f t="shared" si="16"/>
        <v>23</v>
      </c>
      <c r="F45" s="8">
        <f t="shared" si="16"/>
        <v>24</v>
      </c>
      <c r="G45" s="8">
        <f t="shared" si="16"/>
        <v>25</v>
      </c>
      <c r="H45" s="7">
        <f t="shared" si="16"/>
        <v>26</v>
      </c>
      <c r="I45" s="2"/>
      <c r="J45" s="7">
        <f>+P44+1</f>
        <v>18</v>
      </c>
      <c r="K45" s="8">
        <f t="shared" si="17"/>
        <v>19</v>
      </c>
      <c r="L45" s="8">
        <f t="shared" si="17"/>
        <v>20</v>
      </c>
      <c r="M45" s="8">
        <f t="shared" si="17"/>
        <v>21</v>
      </c>
      <c r="N45" s="8">
        <f t="shared" si="17"/>
        <v>22</v>
      </c>
      <c r="O45" s="8">
        <f t="shared" si="17"/>
        <v>23</v>
      </c>
      <c r="P45" s="7">
        <f t="shared" si="17"/>
        <v>24</v>
      </c>
      <c r="Q45" s="18"/>
    </row>
    <row r="46" spans="1:17" ht="12" customHeight="1">
      <c r="A46" s="20"/>
      <c r="B46" s="7">
        <f>IF(H45="","",IF((H45+1)&gt;30,"",H45+1))</f>
        <v>27</v>
      </c>
      <c r="C46" s="8">
        <f t="shared" ref="C46:H47" si="18">IF(B46="","",IF((+B46+1)&gt;30,"",B46+1))</f>
        <v>28</v>
      </c>
      <c r="D46" s="8">
        <f t="shared" si="18"/>
        <v>29</v>
      </c>
      <c r="E46" s="8">
        <f t="shared" si="18"/>
        <v>30</v>
      </c>
      <c r="F46" s="8" t="str">
        <f t="shared" si="18"/>
        <v/>
      </c>
      <c r="G46" s="8" t="str">
        <f t="shared" si="18"/>
        <v/>
      </c>
      <c r="H46" s="7" t="str">
        <f t="shared" si="18"/>
        <v/>
      </c>
      <c r="I46" s="2"/>
      <c r="J46" s="7">
        <f>IF(P45="","",IF((P45+1)&gt;31,"",P45+1))</f>
        <v>25</v>
      </c>
      <c r="K46" s="8">
        <f t="shared" ref="K46:P47" si="19">IF(J46="","",IF((+J46+1)&gt;31,"",J46+1))</f>
        <v>26</v>
      </c>
      <c r="L46" s="8">
        <f t="shared" si="19"/>
        <v>27</v>
      </c>
      <c r="M46" s="8">
        <f t="shared" si="19"/>
        <v>28</v>
      </c>
      <c r="N46" s="8">
        <f t="shared" si="19"/>
        <v>29</v>
      </c>
      <c r="O46" s="8">
        <f t="shared" si="19"/>
        <v>30</v>
      </c>
      <c r="P46" s="7">
        <f t="shared" si="19"/>
        <v>31</v>
      </c>
      <c r="Q46" s="18"/>
    </row>
    <row r="47" spans="1:17" ht="12" customHeight="1">
      <c r="A47" s="20"/>
      <c r="B47" s="7" t="str">
        <f>IF(H46="","",IF((H46+1)&gt;30,"",H46+1))</f>
        <v/>
      </c>
      <c r="C47" s="8" t="str">
        <f t="shared" si="18"/>
        <v/>
      </c>
      <c r="D47" s="8" t="str">
        <f t="shared" si="18"/>
        <v/>
      </c>
      <c r="E47" s="8" t="str">
        <f t="shared" si="18"/>
        <v/>
      </c>
      <c r="F47" s="8" t="str">
        <f t="shared" si="18"/>
        <v/>
      </c>
      <c r="G47" s="8" t="str">
        <f t="shared" si="18"/>
        <v/>
      </c>
      <c r="H47" s="7" t="str">
        <f t="shared" si="18"/>
        <v/>
      </c>
      <c r="I47" s="5"/>
      <c r="J47" s="7" t="str">
        <f>IF(P46="","",IF((P46+1)&gt;31,"",P46+1))</f>
        <v/>
      </c>
      <c r="K47" s="8" t="str">
        <f t="shared" si="19"/>
        <v/>
      </c>
      <c r="L47" s="8" t="str">
        <f t="shared" si="19"/>
        <v/>
      </c>
      <c r="M47" s="8" t="str">
        <f t="shared" si="19"/>
        <v/>
      </c>
      <c r="N47" s="8" t="str">
        <f t="shared" si="19"/>
        <v/>
      </c>
      <c r="O47" s="8" t="str">
        <f t="shared" si="19"/>
        <v/>
      </c>
      <c r="P47" s="7" t="str">
        <f t="shared" si="19"/>
        <v/>
      </c>
      <c r="Q47" s="18"/>
    </row>
    <row r="48" spans="1:17">
      <c r="A48" s="20"/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18"/>
    </row>
    <row r="49" spans="1:17" ht="16.5">
      <c r="A49" s="20"/>
      <c r="B49" s="28" t="s">
        <v>16</v>
      </c>
      <c r="C49" s="28"/>
      <c r="D49" s="28"/>
      <c r="E49" s="28"/>
      <c r="F49" s="28"/>
      <c r="G49" s="28"/>
      <c r="H49" s="28"/>
      <c r="I49" s="2"/>
      <c r="J49" s="28" t="s">
        <v>17</v>
      </c>
      <c r="K49" s="28"/>
      <c r="L49" s="28"/>
      <c r="M49" s="28"/>
      <c r="N49" s="28"/>
      <c r="O49" s="28"/>
      <c r="P49" s="28"/>
      <c r="Q49" s="18"/>
    </row>
    <row r="50" spans="1:17" ht="12" customHeight="1">
      <c r="A50" s="20"/>
      <c r="B50" s="13" t="s">
        <v>2</v>
      </c>
      <c r="C50" s="13" t="s">
        <v>3</v>
      </c>
      <c r="D50" s="13" t="s">
        <v>3</v>
      </c>
      <c r="E50" s="13" t="s">
        <v>4</v>
      </c>
      <c r="F50" s="13" t="s">
        <v>5</v>
      </c>
      <c r="G50" s="13" t="s">
        <v>6</v>
      </c>
      <c r="H50" s="13" t="s">
        <v>7</v>
      </c>
      <c r="I50" s="2"/>
      <c r="J50" s="13" t="s">
        <v>2</v>
      </c>
      <c r="K50" s="13" t="s">
        <v>3</v>
      </c>
      <c r="L50" s="13" t="s">
        <v>3</v>
      </c>
      <c r="M50" s="13" t="s">
        <v>4</v>
      </c>
      <c r="N50" s="13" t="s">
        <v>5</v>
      </c>
      <c r="O50" s="13" t="s">
        <v>6</v>
      </c>
      <c r="P50" s="13" t="s">
        <v>7</v>
      </c>
      <c r="Q50" s="18"/>
    </row>
    <row r="51" spans="1:17" ht="12" customHeight="1">
      <c r="A51" s="20"/>
      <c r="B51" s="7">
        <f>IF(WEEKDAY(CONCATENATE("1-11-",B2),2)=1,1,"")</f>
        <v>1</v>
      </c>
      <c r="C51" s="8">
        <f>IF(WEEKDAY(CONCATENATE("1-11-",B2),2)=2,1,IF(B51&lt;&gt;"",B51+1,""))</f>
        <v>2</v>
      </c>
      <c r="D51" s="8">
        <f>IF(WEEKDAY(CONCATENATE("1-11-",B2),2)=3,1,IF(C51&lt;&gt;"",C51+1,""))</f>
        <v>3</v>
      </c>
      <c r="E51" s="8">
        <f>IF(WEEKDAY(CONCATENATE("1-11-",B2),2)=4,1,IF(D51&lt;&gt;"",D51+1,""))</f>
        <v>4</v>
      </c>
      <c r="F51" s="8">
        <f>IF(WEEKDAY(CONCATENATE("1-11-",B2),2)=5,1,IF(E51&lt;&gt;"",E51+1,""))</f>
        <v>5</v>
      </c>
      <c r="G51" s="8">
        <f>IF(WEEKDAY(CONCATENATE("1-11-",B2),2)=6,1,IF(F51&lt;&gt;"",F51+1,""))</f>
        <v>6</v>
      </c>
      <c r="H51" s="7">
        <f>IF(WEEKDAY(CONCATENATE("1-11-",B2),2)=7,1,IF(G51&lt;&gt;"",G51+1,""))</f>
        <v>7</v>
      </c>
      <c r="I51" s="2"/>
      <c r="J51" s="7" t="str">
        <f>IF(WEEKDAY(CONCATENATE("1-12-",B2),2)=1,1,"")</f>
        <v/>
      </c>
      <c r="K51" s="8" t="str">
        <f>IF(WEEKDAY(CONCATENATE("1-12-",B2),2)=2,1,IF(J51&lt;&gt;"",J51+1,""))</f>
        <v/>
      </c>
      <c r="L51" s="8">
        <f>IF(WEEKDAY(CONCATENATE("1-12-",B2),2)=3,1,IF(K51&lt;&gt;"",K51+1,""))</f>
        <v>1</v>
      </c>
      <c r="M51" s="8">
        <f>IF(WEEKDAY(CONCATENATE("1-12-",B2),2)=4,1,IF(L51&lt;&gt;"",L51+1,""))</f>
        <v>2</v>
      </c>
      <c r="N51" s="8">
        <f>IF(WEEKDAY(CONCATENATE("1-12-",B2),2)=5,1,IF(M51&lt;&gt;"",M51+1,""))</f>
        <v>3</v>
      </c>
      <c r="O51" s="8">
        <f>IF(WEEKDAY(CONCATENATE("1-12-",B2),2)=6,1,IF(N51&lt;&gt;"",N51+1,""))</f>
        <v>4</v>
      </c>
      <c r="P51" s="7">
        <f>IF(WEEKDAY(CONCATENATE("1-12-",B2),2)=7,1,IF(O51&lt;&gt;"",O51+1,""))</f>
        <v>5</v>
      </c>
      <c r="Q51" s="18"/>
    </row>
    <row r="52" spans="1:17" ht="12" customHeight="1">
      <c r="A52" s="20"/>
      <c r="B52" s="7">
        <f>+H51+1</f>
        <v>8</v>
      </c>
      <c r="C52" s="8">
        <f t="shared" ref="C52:H53" si="20">+B52+1</f>
        <v>9</v>
      </c>
      <c r="D52" s="8">
        <f t="shared" si="20"/>
        <v>10</v>
      </c>
      <c r="E52" s="8">
        <f t="shared" si="20"/>
        <v>11</v>
      </c>
      <c r="F52" s="8">
        <f t="shared" si="20"/>
        <v>12</v>
      </c>
      <c r="G52" s="8">
        <f t="shared" si="20"/>
        <v>13</v>
      </c>
      <c r="H52" s="7">
        <f t="shared" si="20"/>
        <v>14</v>
      </c>
      <c r="I52" s="2"/>
      <c r="J52" s="7">
        <f>+P51+1</f>
        <v>6</v>
      </c>
      <c r="K52" s="8">
        <f t="shared" ref="K52:P54" si="21">+J52+1</f>
        <v>7</v>
      </c>
      <c r="L52" s="8">
        <f t="shared" si="21"/>
        <v>8</v>
      </c>
      <c r="M52" s="8">
        <f t="shared" si="21"/>
        <v>9</v>
      </c>
      <c r="N52" s="8">
        <f t="shared" si="21"/>
        <v>10</v>
      </c>
      <c r="O52" s="8">
        <f t="shared" si="21"/>
        <v>11</v>
      </c>
      <c r="P52" s="7">
        <f t="shared" si="21"/>
        <v>12</v>
      </c>
      <c r="Q52" s="18"/>
    </row>
    <row r="53" spans="1:17" ht="12" customHeight="1">
      <c r="A53" s="20"/>
      <c r="B53" s="7">
        <f>+H52+1</f>
        <v>15</v>
      </c>
      <c r="C53" s="8">
        <f t="shared" si="20"/>
        <v>16</v>
      </c>
      <c r="D53" s="8">
        <f t="shared" si="20"/>
        <v>17</v>
      </c>
      <c r="E53" s="8">
        <f t="shared" si="20"/>
        <v>18</v>
      </c>
      <c r="F53" s="8">
        <f t="shared" si="20"/>
        <v>19</v>
      </c>
      <c r="G53" s="8">
        <f t="shared" si="20"/>
        <v>20</v>
      </c>
      <c r="H53" s="7">
        <f t="shared" si="20"/>
        <v>21</v>
      </c>
      <c r="I53" s="2"/>
      <c r="J53" s="7">
        <f>+P52+1</f>
        <v>13</v>
      </c>
      <c r="K53" s="8">
        <f t="shared" si="21"/>
        <v>14</v>
      </c>
      <c r="L53" s="8">
        <f t="shared" si="21"/>
        <v>15</v>
      </c>
      <c r="M53" s="8">
        <f t="shared" si="21"/>
        <v>16</v>
      </c>
      <c r="N53" s="8">
        <f t="shared" si="21"/>
        <v>17</v>
      </c>
      <c r="O53" s="8">
        <f t="shared" si="21"/>
        <v>18</v>
      </c>
      <c r="P53" s="7">
        <f t="shared" si="21"/>
        <v>19</v>
      </c>
      <c r="Q53" s="18"/>
    </row>
    <row r="54" spans="1:17" ht="12" customHeight="1">
      <c r="A54" s="24"/>
      <c r="B54" s="7">
        <f>IF(H53="","",IF((H53+1)&gt;30,"",H53+1))</f>
        <v>22</v>
      </c>
      <c r="C54" s="8">
        <f t="shared" ref="C54:H55" si="22">IF(B54="","",IF((+B54+1)&gt;30,"",B54+1))</f>
        <v>23</v>
      </c>
      <c r="D54" s="8">
        <f t="shared" si="22"/>
        <v>24</v>
      </c>
      <c r="E54" s="8">
        <f t="shared" si="22"/>
        <v>25</v>
      </c>
      <c r="F54" s="8">
        <f t="shared" si="22"/>
        <v>26</v>
      </c>
      <c r="G54" s="8">
        <f t="shared" si="22"/>
        <v>27</v>
      </c>
      <c r="H54" s="7">
        <f t="shared" si="22"/>
        <v>28</v>
      </c>
      <c r="I54" s="2"/>
      <c r="J54" s="7">
        <f>+P53+1</f>
        <v>20</v>
      </c>
      <c r="K54" s="8">
        <f t="shared" si="21"/>
        <v>21</v>
      </c>
      <c r="L54" s="8">
        <f t="shared" si="21"/>
        <v>22</v>
      </c>
      <c r="M54" s="8">
        <f t="shared" si="21"/>
        <v>23</v>
      </c>
      <c r="N54" s="8">
        <f t="shared" si="21"/>
        <v>24</v>
      </c>
      <c r="O54" s="8">
        <f t="shared" si="21"/>
        <v>25</v>
      </c>
      <c r="P54" s="7">
        <f t="shared" si="21"/>
        <v>26</v>
      </c>
      <c r="Q54" s="18"/>
    </row>
    <row r="55" spans="1:17" ht="12" customHeight="1">
      <c r="A55" s="24"/>
      <c r="B55" s="7">
        <f>IF(H54="","",IF((H54+1)&gt;30,"",H54+1))</f>
        <v>29</v>
      </c>
      <c r="C55" s="8">
        <f t="shared" si="22"/>
        <v>30</v>
      </c>
      <c r="D55" s="8" t="str">
        <f t="shared" si="22"/>
        <v/>
      </c>
      <c r="E55" s="8" t="str">
        <f t="shared" si="22"/>
        <v/>
      </c>
      <c r="F55" s="8" t="str">
        <f t="shared" si="22"/>
        <v/>
      </c>
      <c r="G55" s="8" t="str">
        <f t="shared" si="22"/>
        <v/>
      </c>
      <c r="H55" s="7" t="str">
        <f t="shared" si="22"/>
        <v/>
      </c>
      <c r="I55" s="2"/>
      <c r="J55" s="7">
        <f>IF(P54="","",IF((P54+1)&gt;31,"",P54+1))</f>
        <v>27</v>
      </c>
      <c r="K55" s="8">
        <f t="shared" ref="K55:P56" si="23">IF(J55="","",IF((+J55+1)&gt;31,"",J55+1))</f>
        <v>28</v>
      </c>
      <c r="L55" s="9">
        <f t="shared" si="23"/>
        <v>29</v>
      </c>
      <c r="M55" s="9">
        <f t="shared" si="23"/>
        <v>30</v>
      </c>
      <c r="N55" s="9">
        <f t="shared" si="23"/>
        <v>31</v>
      </c>
      <c r="O55" s="9" t="str">
        <f t="shared" si="23"/>
        <v/>
      </c>
      <c r="P55" s="9" t="str">
        <f t="shared" si="23"/>
        <v/>
      </c>
      <c r="Q55" s="18"/>
    </row>
    <row r="56" spans="1:17" ht="12" customHeight="1">
      <c r="A56" s="24"/>
      <c r="B56" s="7" t="str">
        <f>IF(H55="","",IF((H55+1)&gt;31,"",H55+1))</f>
        <v/>
      </c>
      <c r="C56" s="8" t="str">
        <f t="shared" ref="C56:H56" si="24">IF(B56="","",IF((+B56+1)&gt;31,"",B56+1))</f>
        <v/>
      </c>
      <c r="D56" s="8" t="str">
        <f t="shared" si="24"/>
        <v/>
      </c>
      <c r="E56" s="8" t="str">
        <f t="shared" si="24"/>
        <v/>
      </c>
      <c r="F56" s="8" t="str">
        <f t="shared" si="24"/>
        <v/>
      </c>
      <c r="G56" s="8" t="str">
        <f t="shared" si="24"/>
        <v/>
      </c>
      <c r="H56" s="7" t="str">
        <f t="shared" si="24"/>
        <v/>
      </c>
      <c r="I56" s="4"/>
      <c r="J56" s="7" t="str">
        <f>IF(P55="","",IF((P55+1)&gt;31,"",P55+1))</f>
        <v/>
      </c>
      <c r="K56" s="8" t="str">
        <f t="shared" si="23"/>
        <v/>
      </c>
      <c r="L56" s="8" t="str">
        <f t="shared" si="23"/>
        <v/>
      </c>
      <c r="M56" s="8" t="str">
        <f t="shared" si="23"/>
        <v/>
      </c>
      <c r="N56" s="8" t="str">
        <f t="shared" si="23"/>
        <v/>
      </c>
      <c r="O56" s="8" t="str">
        <f t="shared" si="23"/>
        <v/>
      </c>
      <c r="P56" s="7" t="str">
        <f t="shared" si="23"/>
        <v/>
      </c>
      <c r="Q56" s="18"/>
    </row>
    <row r="57" spans="1:17" ht="3" customHeight="1" thickBot="1">
      <c r="A57" s="25"/>
      <c r="B57" s="26"/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7"/>
    </row>
    <row r="58" spans="1:17" ht="13.5" thickTop="1"/>
  </sheetData>
  <mergeCells count="13">
    <mergeCell ref="B2:P2"/>
    <mergeCell ref="B4:H4"/>
    <mergeCell ref="J4:P4"/>
    <mergeCell ref="B13:H13"/>
    <mergeCell ref="J13:P13"/>
    <mergeCell ref="B22:H22"/>
    <mergeCell ref="J22:P22"/>
    <mergeCell ref="B31:H31"/>
    <mergeCell ref="J31:P31"/>
    <mergeCell ref="B49:H49"/>
    <mergeCell ref="J49:P49"/>
    <mergeCell ref="B40:H40"/>
    <mergeCell ref="J40:P40"/>
  </mergeCells>
  <phoneticPr fontId="0" type="noConversion"/>
  <dataValidations count="1">
    <dataValidation type="whole" allowBlank="1" showInputMessage="1" showErrorMessage="1" promptTitle="Introducir el año" prompt="Introduzca el año para calcular su calendario" sqref="B2:P2">
      <formula1>1</formula1>
      <formula2>100000</formula2>
    </dataValidation>
  </dataValidations>
  <pageMargins left="1.9" right="1.88" top="0.77" bottom="1" header="0" footer="0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TemplateFile" ma:contentTypeID="0x010100DE95A0C693CEB341887D38A4A2B58B45040072C752107C5A7B47AA91A1EE638E6F1F" ma:contentTypeVersion="28" ma:contentTypeDescription="Create a new document." ma:contentTypeScope="" ma:versionID="5eea76452d7eb073b41e4ecbec7235c0"/>
</file>

<file path=customXml/item2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/>
</file>

<file path=customXml/itemProps1.xml><?xml version="1.0" encoding="utf-8"?>
<ds:datastoreItem xmlns:ds="http://schemas.openxmlformats.org/officeDocument/2006/customXml" ds:itemID="{FBA325CE-4301-47BC-BB87-845955E77FDC}">
  <ds:schemaRefs>
    <ds:schemaRef ds:uri="http://schemas.microsoft.com/office/2006/metadata/contentType"/>
    <ds:schemaRef ds:uri="http://schemas.microsoft.com/office/2006/metadata/properties/metaAttributes"/>
  </ds:schemaRefs>
</ds:datastoreItem>
</file>

<file path=customXml/itemProps2.xml><?xml version="1.0" encoding="utf-8"?>
<ds:datastoreItem xmlns:ds="http://schemas.openxmlformats.org/officeDocument/2006/customXml" ds:itemID="{F7E3BE74-86D0-464A-884B-BFEFDA1FF91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F6A79D8-CE4F-4FF5-8849-BE83B256ADAF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Calendario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Alvaro</dc:creator>
  <cp:keywords/>
  <dc:description/>
  <cp:lastModifiedBy>Alvaro</cp:lastModifiedBy>
  <cp:lastPrinted>2007-09-30T03:31:59Z</cp:lastPrinted>
  <dcterms:created xsi:type="dcterms:W3CDTF">2010-10-05T22:25:58Z</dcterms:created>
  <dcterms:modified xsi:type="dcterms:W3CDTF">2010-10-05T22:27:21Z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TC300008419990</vt:lpwstr>
  </property>
</Properties>
</file>